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tag\HP_nenkai\2025\hoiku\"/>
    </mc:Choice>
  </mc:AlternateContent>
  <xr:revisionPtr revIDLastSave="0" documentId="13_ncr:1_{ED0E57DC-6DF8-4D24-B6D5-A3B50C9C1DFB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申込書" sheetId="1" r:id="rId1"/>
    <sheet name="記入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nVxGjbM4BR06OOER/HNwcBS6vMQ=="/>
    </ext>
  </extLst>
</workbook>
</file>

<file path=xl/calcChain.xml><?xml version="1.0" encoding="utf-8"?>
<calcChain xmlns="http://schemas.openxmlformats.org/spreadsheetml/2006/main">
  <c r="I49" i="2" l="1"/>
  <c r="I48" i="2"/>
  <c r="I49" i="1"/>
  <c r="I48" i="1"/>
  <c r="K50" i="2" l="1"/>
  <c r="K49" i="2"/>
  <c r="K48" i="2"/>
  <c r="I47" i="2"/>
  <c r="K47" i="2" s="1"/>
  <c r="I46" i="2"/>
  <c r="K46" i="2" s="1"/>
  <c r="M20" i="2"/>
  <c r="H20" i="2"/>
  <c r="R20" i="2" s="1"/>
  <c r="K50" i="1"/>
  <c r="K49" i="1"/>
  <c r="K48" i="1"/>
  <c r="I47" i="1"/>
  <c r="K47" i="1" s="1"/>
  <c r="I46" i="1"/>
  <c r="K46" i="1" s="1"/>
  <c r="M20" i="1"/>
  <c r="H20" i="1"/>
  <c r="R20" i="1" s="1"/>
  <c r="K51" i="1" l="1"/>
  <c r="O45" i="1" s="1"/>
  <c r="K51" i="2"/>
  <c r="O48" i="2" l="1"/>
  <c r="O45" i="2"/>
  <c r="O48" i="1"/>
  <c r="O51" i="1"/>
  <c r="P53" i="1"/>
  <c r="O51" i="2"/>
  <c r="O55" i="1"/>
  <c r="O55" i="2" l="1"/>
  <c r="P53" i="2"/>
</calcChain>
</file>

<file path=xl/sharedStrings.xml><?xml version="1.0" encoding="utf-8"?>
<sst xmlns="http://schemas.openxmlformats.org/spreadsheetml/2006/main" count="210" uniqueCount="87">
  <si>
    <t>氏名1</t>
  </si>
  <si>
    <t>ふりかな</t>
  </si>
  <si>
    <t>男
女</t>
  </si>
  <si>
    <t>所属</t>
  </si>
  <si>
    <t>身分</t>
  </si>
  <si>
    <t>住所</t>
  </si>
  <si>
    <t>電話</t>
  </si>
  <si>
    <t>FAX</t>
  </si>
  <si>
    <t>主な参加領域</t>
  </si>
  <si>
    <t>e-mail</t>
  </si>
  <si>
    <t>学会中使用可能な携帯電話　（緊急連絡用）</t>
  </si>
  <si>
    <t>電話（自宅）</t>
  </si>
  <si>
    <t>FAX(自宅)</t>
  </si>
  <si>
    <t>氏名2</t>
  </si>
  <si>
    <t>以下、預けるお子様の情報記入欄</t>
  </si>
  <si>
    <t>利用人数</t>
  </si>
  <si>
    <t>3歳以上</t>
  </si>
  <si>
    <t>3歳未満</t>
  </si>
  <si>
    <t>合計</t>
  </si>
  <si>
    <t>名</t>
  </si>
  <si>
    <t>お子様１（最年少のお子様）</t>
  </si>
  <si>
    <t>氏名</t>
  </si>
  <si>
    <t>男女</t>
  </si>
  <si>
    <t>アレルギーなど特記事項：</t>
  </si>
  <si>
    <t>愛称</t>
  </si>
  <si>
    <t>年会時の年齢</t>
  </si>
  <si>
    <t>才</t>
  </si>
  <si>
    <t>ヵ月</t>
  </si>
  <si>
    <t>離乳前の場合</t>
  </si>
  <si>
    <t>(該当を選んで下さい)</t>
  </si>
  <si>
    <t>お子様２</t>
  </si>
  <si>
    <t>お子様３</t>
  </si>
  <si>
    <t>利用時間</t>
  </si>
  <si>
    <t>お子様１　合計金額</t>
  </si>
  <si>
    <t>開始</t>
  </si>
  <si>
    <t>終了</t>
  </si>
  <si>
    <t>計</t>
  </si>
  <si>
    <t>保育単位</t>
  </si>
  <si>
    <t>円</t>
  </si>
  <si>
    <t>お子様２　合計金額</t>
  </si>
  <si>
    <t>年会用務内容</t>
  </si>
  <si>
    <t>年会用務</t>
  </si>
  <si>
    <t>お子様３　合計金額</t>
  </si>
  <si>
    <t>保育単価合計</t>
  </si>
  <si>
    <t>お子様1, 2, 3の保育料合計</t>
  </si>
  <si>
    <t>支払い額（料金の上限、二人目以降半額制度適用）</t>
  </si>
  <si>
    <t>てんもん　たろう</t>
  </si>
  <si>
    <t>男</t>
  </si>
  <si>
    <t>国立天文台</t>
  </si>
  <si>
    <t>准教授</t>
  </si>
  <si>
    <t>天文　太郎</t>
  </si>
  <si>
    <t>三鷹市大沢１－２－３</t>
  </si>
  <si>
    <t>03(1234)4567</t>
  </si>
  <si>
    <t>03(1234)5678</t>
  </si>
  <si>
    <t>太陽・観測機器</t>
  </si>
  <si>
    <t>tenmon@asj.or.jp</t>
  </si>
  <si>
    <t>03(5432)1234</t>
  </si>
  <si>
    <t>090-1234-5678</t>
  </si>
  <si>
    <t>うちゅう　はなこ</t>
  </si>
  <si>
    <t>女</t>
  </si>
  <si>
    <t>天光大学</t>
  </si>
  <si>
    <t>研究員</t>
  </si>
  <si>
    <t>宇宙　花子</t>
  </si>
  <si>
    <t>星空市～～～</t>
  </si>
  <si>
    <t>０431(123)9876</t>
  </si>
  <si>
    <t>銀河</t>
  </si>
  <si>
    <t>uchu@tenkou.ac.jp</t>
  </si>
  <si>
    <t>090-9876-5432</t>
  </si>
  <si>
    <t>てんもん　ひかる</t>
  </si>
  <si>
    <t>天文　光</t>
  </si>
  <si>
    <t>離乳食はあまり進んでいません。ミルクを吐き戻しやすいです。</t>
  </si>
  <si>
    <t>ひかるくん</t>
  </si>
  <si>
    <t>てんもん　そらこ</t>
  </si>
  <si>
    <t>天文　宙子</t>
  </si>
  <si>
    <t>卵にアレルギーがあります。市販のビスケットなども禁止ですので、注意をお願いします。</t>
  </si>
  <si>
    <t>そらちゃん</t>
  </si>
  <si>
    <t>授乳室と粉ミルク併用</t>
  </si>
  <si>
    <t>てんもん　ゆめこ</t>
  </si>
  <si>
    <t>天文　夢子</t>
  </si>
  <si>
    <t>注意事項は特にありません。折り紙やぬりえが好きです。</t>
  </si>
  <si>
    <t>ゆめちゃん</t>
  </si>
  <si>
    <t>太陽の座長（父）</t>
  </si>
  <si>
    <t>3/17(月)</t>
    <rPh sb="5" eb="6">
      <t>ゲツ</t>
    </rPh>
    <phoneticPr fontId="7"/>
  </si>
  <si>
    <t>3/18(火)</t>
    <rPh sb="5" eb="6">
      <t>カ</t>
    </rPh>
    <phoneticPr fontId="7"/>
  </si>
  <si>
    <t>3/19(水)</t>
    <rPh sb="5" eb="6">
      <t>スイ</t>
    </rPh>
    <phoneticPr fontId="7"/>
  </si>
  <si>
    <t>3/20(木)</t>
    <rPh sb="5" eb="6">
      <t>モク</t>
    </rPh>
    <phoneticPr fontId="7"/>
  </si>
  <si>
    <r>
      <t>2025年春季年会</t>
    </r>
    <r>
      <rPr>
        <sz val="16"/>
        <color theme="1"/>
        <rFont val="MS PGothic"/>
        <family val="3"/>
        <charset val="128"/>
      </rPr>
      <t>(ホスト：茨城大学)</t>
    </r>
    <r>
      <rPr>
        <sz val="18"/>
        <color theme="1"/>
        <rFont val="MS PGothic"/>
        <family val="3"/>
        <charset val="128"/>
      </rPr>
      <t>　保育室利用申込書</t>
    </r>
    <rPh sb="5" eb="6">
      <t>ハル</t>
    </rPh>
    <rPh sb="14" eb="16">
      <t>イバラキ</t>
    </rPh>
    <rPh sb="16" eb="18">
      <t>ダイガク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</si>
</sst>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color theme="1"/>
      <name val="Calibri"/>
      <scheme val="minor"/>
    </font>
    <font>
      <sz val="18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name val="Calibri"/>
      <family val="2"/>
    </font>
    <font>
      <sz val="16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u/>
      <sz val="11"/>
      <color theme="10"/>
      <name val="MS PGothic"/>
      <family val="3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666666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52" xfId="0" applyFont="1" applyBorder="1" applyAlignment="1">
      <alignment vertical="center"/>
    </xf>
    <xf numFmtId="0" fontId="2" fillId="4" borderId="58" xfId="0" applyFont="1" applyFill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1" xfId="0" applyFont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20" fontId="2" fillId="0" borderId="41" xfId="0" applyNumberFormat="1" applyFont="1" applyBorder="1" applyAlignment="1">
      <alignment horizontal="center" vertical="center"/>
    </xf>
    <xf numFmtId="0" fontId="2" fillId="2" borderId="46" xfId="0" applyFont="1" applyFill="1" applyBorder="1" applyAlignment="1">
      <alignment horizontal="left" vertical="top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left" vertical="top" wrapText="1"/>
    </xf>
    <xf numFmtId="0" fontId="3" fillId="0" borderId="55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176" fontId="2" fillId="4" borderId="59" xfId="0" applyNumberFormat="1" applyFont="1" applyFill="1" applyBorder="1" applyAlignment="1">
      <alignment horizontal="right"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176" fontId="5" fillId="4" borderId="5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center" vertical="top" wrapText="1"/>
    </xf>
    <xf numFmtId="0" fontId="2" fillId="2" borderId="4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2" fillId="5" borderId="41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vertical="center"/>
    </xf>
    <xf numFmtId="0" fontId="3" fillId="6" borderId="43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165734</xdr:colOff>
      <xdr:row>2</xdr:row>
      <xdr:rowOff>15240</xdr:rowOff>
    </xdr:from>
    <xdr:ext cx="2614613" cy="126111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833109" y="358140"/>
          <a:ext cx="2614613" cy="1261110"/>
        </a:xfrm>
        <a:prstGeom prst="rect">
          <a:avLst/>
        </a:prstGeom>
        <a:solidFill>
          <a:srgbClr val="FFFFFF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/>
            <a:buNone/>
          </a:pP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年会参加者の氏名、所属、身分、連絡先など、必要情報を記入して下さい。年会に参加する保護者が</a:t>
          </a:r>
          <a:r>
            <a:rPr lang="en-US" sz="14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1</a:t>
          </a: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名の場合には、「氏名</a:t>
          </a:r>
          <a:r>
            <a:rPr lang="en-US" sz="14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2</a:t>
          </a: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」は空欄で結構です。</a:t>
          </a:r>
          <a:endParaRPr sz="1400" b="0" i="0" u="none" strike="noStrike" cap="none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16</xdr:col>
      <xdr:colOff>51433</xdr:colOff>
      <xdr:row>3</xdr:row>
      <xdr:rowOff>215274</xdr:rowOff>
    </xdr:from>
    <xdr:ext cx="1257301" cy="259071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4629783" y="732799"/>
          <a:ext cx="1257301" cy="259071"/>
          <a:chOff x="4731564" y="3651488"/>
          <a:chExt cx="1205961" cy="249745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>
            <a:stCxn id="3" idx="1"/>
          </xdr:cNvCxnSpPr>
        </xdr:nvCxnSpPr>
        <xdr:spPr>
          <a:xfrm flipH="1" flipV="1">
            <a:off x="4731564" y="3651488"/>
            <a:ext cx="1205961" cy="249745"/>
          </a:xfrm>
          <a:prstGeom prst="straightConnector1">
            <a:avLst/>
          </a:prstGeom>
          <a:noFill/>
          <a:ln w="95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15</xdr:col>
      <xdr:colOff>247653</xdr:colOff>
      <xdr:row>5</xdr:row>
      <xdr:rowOff>17145</xdr:rowOff>
    </xdr:from>
    <xdr:ext cx="1346831" cy="908689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4543428" y="988695"/>
          <a:ext cx="1346831" cy="908689"/>
          <a:chOff x="4693463" y="3318942"/>
          <a:chExt cx="1263879" cy="913421"/>
        </a:xfrm>
      </xdr:grpSpPr>
      <xdr:cxnSp macro="">
        <xdr:nvCxnSpPr>
          <xdr:cNvPr id="6" name="Shap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>
            <a:stCxn id="3" idx="1"/>
          </xdr:cNvCxnSpPr>
        </xdr:nvCxnSpPr>
        <xdr:spPr>
          <a:xfrm flipH="1">
            <a:off x="4693463" y="3318942"/>
            <a:ext cx="1263879" cy="913421"/>
          </a:xfrm>
          <a:prstGeom prst="straightConnector1">
            <a:avLst/>
          </a:prstGeom>
          <a:noFill/>
          <a:ln w="95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20</xdr:col>
      <xdr:colOff>171451</xdr:colOff>
      <xdr:row>10</xdr:row>
      <xdr:rowOff>154305</xdr:rowOff>
    </xdr:from>
    <xdr:ext cx="2638424" cy="595313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838826" y="1906905"/>
          <a:ext cx="2638424" cy="595313"/>
        </a:xfrm>
        <a:prstGeom prst="rect">
          <a:avLst/>
        </a:prstGeom>
        <a:solidFill>
          <a:srgbClr val="FFFFFF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/>
            <a:buNone/>
          </a:pP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各年齢のお子様の総数は自動で入力されます。</a:t>
          </a:r>
          <a:endParaRPr sz="1400"/>
        </a:p>
      </xdr:txBody>
    </xdr:sp>
    <xdr:clientData fLocksWithSheet="0"/>
  </xdr:oneCellAnchor>
  <xdr:oneCellAnchor>
    <xdr:from>
      <xdr:col>14</xdr:col>
      <xdr:colOff>95250</xdr:colOff>
      <xdr:row>12</xdr:row>
      <xdr:rowOff>70962</xdr:rowOff>
    </xdr:from>
    <xdr:ext cx="1739266" cy="1100613"/>
    <xdr:cxnSp macro="">
      <xdr:nvCxnSpPr>
        <xdr:cNvPr id="9" name="Shape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stCxn id="7" idx="1"/>
        </xdr:cNvCxnSpPr>
      </xdr:nvCxnSpPr>
      <xdr:spPr>
        <a:xfrm flipH="1">
          <a:off x="4095750" y="2204562"/>
          <a:ext cx="1739266" cy="1100613"/>
        </a:xfrm>
        <a:prstGeom prst="straightConnector1">
          <a:avLst/>
        </a:prstGeom>
        <a:noFill/>
        <a:ln w="9525" cap="flat" cmpd="sng">
          <a:solidFill>
            <a:srgbClr val="FF0000"/>
          </a:solidFill>
          <a:prstDash val="solid"/>
          <a:round/>
          <a:headEnd type="none" w="sm" len="sm"/>
          <a:tailEnd type="stealth" w="med" len="med"/>
        </a:ln>
      </xdr:spPr>
    </xdr:cxnSp>
    <xdr:clientData fLocksWithSheet="0"/>
  </xdr:oneCellAnchor>
  <xdr:oneCellAnchor>
    <xdr:from>
      <xdr:col>7</xdr:col>
      <xdr:colOff>171450</xdr:colOff>
      <xdr:row>4</xdr:row>
      <xdr:rowOff>9525</xdr:rowOff>
    </xdr:from>
    <xdr:ext cx="1600200" cy="276225"/>
    <xdr:sp macro="" textlink="">
      <xdr:nvSpPr>
        <xdr:cNvPr id="10" name="Shape 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664926" y="3642150"/>
          <a:ext cx="1578900" cy="261600"/>
        </a:xfrm>
        <a:prstGeom prst="rect">
          <a:avLst/>
        </a:prstGeom>
        <a:solidFill>
          <a:srgbClr val="FFFFFF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/>
            <a:buNone/>
          </a:pPr>
          <a:r>
            <a:rPr lang="en-US" sz="11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該当する</a:t>
          </a: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方</a:t>
          </a:r>
          <a:r>
            <a:rPr lang="en-US" sz="11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を残す</a:t>
          </a:r>
          <a:endParaRPr sz="1400"/>
        </a:p>
      </xdr:txBody>
    </xdr:sp>
    <xdr:clientData fLocksWithSheet="0"/>
  </xdr:oneCellAnchor>
  <xdr:oneCellAnchor>
    <xdr:from>
      <xdr:col>9</xdr:col>
      <xdr:colOff>171450</xdr:colOff>
      <xdr:row>3</xdr:row>
      <xdr:rowOff>133350</xdr:rowOff>
    </xdr:from>
    <xdr:ext cx="85725" cy="180975"/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2876550" y="647700"/>
          <a:ext cx="85725" cy="180975"/>
          <a:chOff x="5307900" y="3694425"/>
          <a:chExt cx="76200" cy="171300"/>
        </a:xfrm>
      </xdr:grpSpPr>
      <xdr:cxnSp macro="">
        <xdr:nvCxnSpPr>
          <xdr:cNvPr id="12" name="Shape 9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rot="10800000">
            <a:off x="5307900" y="3694425"/>
            <a:ext cx="76200" cy="171300"/>
          </a:xfrm>
          <a:prstGeom prst="straightConnector1">
            <a:avLst/>
          </a:prstGeom>
          <a:noFill/>
          <a:ln w="95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9</xdr:col>
      <xdr:colOff>114300</xdr:colOff>
      <xdr:row>5</xdr:row>
      <xdr:rowOff>114300</xdr:rowOff>
    </xdr:from>
    <xdr:ext cx="142875" cy="781050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2819400" y="1085850"/>
          <a:ext cx="142875" cy="781050"/>
          <a:chOff x="5279475" y="3394238"/>
          <a:chExt cx="133200" cy="771600"/>
        </a:xfrm>
      </xdr:grpSpPr>
      <xdr:cxnSp macro="">
        <xdr:nvCxnSpPr>
          <xdr:cNvPr id="14" name="Shape 10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>
          <a:xfrm flipH="1">
            <a:off x="5279475" y="3394238"/>
            <a:ext cx="133200" cy="771600"/>
          </a:xfrm>
          <a:prstGeom prst="straightConnector1">
            <a:avLst/>
          </a:prstGeom>
          <a:noFill/>
          <a:ln w="95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20</xdr:col>
      <xdr:colOff>147637</xdr:colOff>
      <xdr:row>29</xdr:row>
      <xdr:rowOff>95251</xdr:rowOff>
    </xdr:from>
    <xdr:ext cx="2695575" cy="1423988"/>
    <xdr:sp macro="" textlink="">
      <xdr:nvSpPr>
        <xdr:cNvPr id="15" name="Shape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005512" y="5105401"/>
          <a:ext cx="2695575" cy="1423988"/>
        </a:xfrm>
        <a:prstGeom prst="rect">
          <a:avLst/>
        </a:prstGeom>
        <a:solidFill>
          <a:srgbClr val="FFFFFF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/>
            <a:buNone/>
          </a:pP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離乳前のお子様を預ける場合は、プルダウンメニューから該当するものを選んで下さい。</a:t>
          </a:r>
          <a:endParaRPr sz="1400" b="0" i="0" u="none" strike="noStrike" cap="none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/>
            <a:buNone/>
          </a:pP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離乳済みの場合、そのままで構いません。</a:t>
          </a:r>
          <a:endParaRPr sz="1400"/>
        </a:p>
      </xdr:txBody>
    </xdr:sp>
    <xdr:clientData fLocksWithSheet="0"/>
  </xdr:oneCellAnchor>
  <xdr:oneCellAnchor>
    <xdr:from>
      <xdr:col>8</xdr:col>
      <xdr:colOff>281941</xdr:colOff>
      <xdr:row>28</xdr:row>
      <xdr:rowOff>49536</xdr:rowOff>
    </xdr:from>
    <xdr:ext cx="3159441" cy="925349"/>
    <xdr:cxnSp macro="">
      <xdr:nvCxnSpPr>
        <xdr:cNvPr id="17" name="Shape 1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15" idx="1"/>
          <a:endCxn id="13" idx="7"/>
        </xdr:cNvCxnSpPr>
      </xdr:nvCxnSpPr>
      <xdr:spPr>
        <a:xfrm flipH="1" flipV="1">
          <a:off x="2653666" y="4850136"/>
          <a:ext cx="3159441" cy="925349"/>
        </a:xfrm>
        <a:prstGeom prst="straightConnector1">
          <a:avLst/>
        </a:prstGeom>
        <a:noFill/>
        <a:ln w="9525" cap="flat" cmpd="sng">
          <a:solidFill>
            <a:srgbClr val="FF0000"/>
          </a:solidFill>
          <a:prstDash val="solid"/>
          <a:round/>
          <a:headEnd type="none" w="sm" len="sm"/>
          <a:tailEnd type="stealth" w="med" len="med"/>
        </a:ln>
      </xdr:spPr>
    </xdr:cxnSp>
    <xdr:clientData fLocksWithSheet="0"/>
  </xdr:oneCellAnchor>
  <xdr:oneCellAnchor>
    <xdr:from>
      <xdr:col>1</xdr:col>
      <xdr:colOff>219075</xdr:colOff>
      <xdr:row>26</xdr:row>
      <xdr:rowOff>128587</xdr:rowOff>
    </xdr:from>
    <xdr:ext cx="2324100" cy="304800"/>
    <xdr:sp macro="" textlink="">
      <xdr:nvSpPr>
        <xdr:cNvPr id="18" name="Shape 1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04838" y="4605337"/>
          <a:ext cx="2324100" cy="304800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20</xdr:col>
      <xdr:colOff>152400</xdr:colOff>
      <xdr:row>16</xdr:row>
      <xdr:rowOff>9526</xdr:rowOff>
    </xdr:from>
    <xdr:ext cx="2638425" cy="581024"/>
    <xdr:sp macro="" textlink="">
      <xdr:nvSpPr>
        <xdr:cNvPr id="19" name="Shape 1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010275" y="2847976"/>
          <a:ext cx="2638425" cy="581024"/>
        </a:xfrm>
        <a:prstGeom prst="rect">
          <a:avLst/>
        </a:prstGeom>
        <a:solidFill>
          <a:srgbClr val="FFFFFF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/>
            <a:buNone/>
          </a:pP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お子様1には最年少のお子様の情報の記入をお願いします。</a:t>
          </a:r>
          <a:endParaRPr sz="1400"/>
        </a:p>
      </xdr:txBody>
    </xdr:sp>
    <xdr:clientData fLocksWithSheet="0"/>
  </xdr:oneCellAnchor>
  <xdr:oneCellAnchor>
    <xdr:from>
      <xdr:col>10</xdr:col>
      <xdr:colOff>11430</xdr:colOff>
      <xdr:row>18</xdr:row>
      <xdr:rowOff>35247</xdr:rowOff>
    </xdr:from>
    <xdr:ext cx="2865120" cy="601028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999105" y="3140397"/>
          <a:ext cx="2865120" cy="601028"/>
          <a:chOff x="3926625" y="3527778"/>
          <a:chExt cx="2745500" cy="480822"/>
        </a:xfrm>
      </xdr:grpSpPr>
      <xdr:cxnSp macro="">
        <xdr:nvCxnSpPr>
          <xdr:cNvPr id="21" name="Shape 15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>
            <a:stCxn id="19" idx="1"/>
          </xdr:cNvCxnSpPr>
        </xdr:nvCxnSpPr>
        <xdr:spPr>
          <a:xfrm flipH="1">
            <a:off x="3926625" y="3527778"/>
            <a:ext cx="2745500" cy="480822"/>
          </a:xfrm>
          <a:prstGeom prst="straightConnector1">
            <a:avLst/>
          </a:prstGeom>
          <a:noFill/>
          <a:ln w="95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20</xdr:col>
      <xdr:colOff>157162</xdr:colOff>
      <xdr:row>40</xdr:row>
      <xdr:rowOff>123825</xdr:rowOff>
    </xdr:from>
    <xdr:ext cx="2681287" cy="638175"/>
    <xdr:sp macro="" textlink="">
      <xdr:nvSpPr>
        <xdr:cNvPr id="22" name="Shape 1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015037" y="7077075"/>
          <a:ext cx="2681287" cy="638175"/>
        </a:xfrm>
        <a:prstGeom prst="rect">
          <a:avLst/>
        </a:prstGeom>
        <a:solidFill>
          <a:srgbClr val="FFFFFF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/>
            <a:buNone/>
          </a:pP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年会参加時間</a:t>
          </a:r>
          <a:r>
            <a:rPr lang="ja-JP" alt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の</a:t>
          </a: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前</a:t>
          </a:r>
          <a:r>
            <a:rPr lang="en-US" altLang="ja-JP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30</a:t>
          </a:r>
          <a:r>
            <a:rPr lang="ja-JP" alt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分・</a:t>
          </a: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後15分までの時間で記入して下さい。</a:t>
          </a:r>
          <a:endParaRPr sz="1400" b="0" i="0" u="none" strike="noStrike" cap="none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7</xdr:col>
      <xdr:colOff>115119</xdr:colOff>
      <xdr:row>42</xdr:row>
      <xdr:rowOff>101918</xdr:rowOff>
    </xdr:from>
    <xdr:ext cx="3606298" cy="400912"/>
    <xdr:cxnSp macro="">
      <xdr:nvCxnSpPr>
        <xdr:cNvPr id="24" name="Shape 1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>
          <a:cxnSpLocks/>
          <a:stCxn id="22" idx="1"/>
          <a:endCxn id="25" idx="7"/>
        </xdr:cNvCxnSpPr>
      </xdr:nvCxnSpPr>
      <xdr:spPr>
        <a:xfrm flipH="1">
          <a:off x="2220144" y="7302818"/>
          <a:ext cx="3606298" cy="400912"/>
        </a:xfrm>
        <a:prstGeom prst="straightConnector1">
          <a:avLst/>
        </a:prstGeom>
        <a:noFill/>
        <a:ln w="9525" cap="flat" cmpd="sng">
          <a:solidFill>
            <a:srgbClr val="FF0000"/>
          </a:solidFill>
          <a:prstDash val="solid"/>
          <a:round/>
          <a:headEnd type="none" w="sm" len="sm"/>
          <a:tailEnd type="stealth" w="med" len="med"/>
        </a:ln>
      </xdr:spPr>
    </xdr:cxnSp>
    <xdr:clientData fLocksWithSheet="0"/>
  </xdr:oneCellAnchor>
  <xdr:oneCellAnchor>
    <xdr:from>
      <xdr:col>2</xdr:col>
      <xdr:colOff>109537</xdr:colOff>
      <xdr:row>44</xdr:row>
      <xdr:rowOff>61912</xdr:rowOff>
    </xdr:from>
    <xdr:ext cx="1704975" cy="695325"/>
    <xdr:sp macro="" textlink="">
      <xdr:nvSpPr>
        <xdr:cNvPr id="25" name="Shape 1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90575" y="7700962"/>
          <a:ext cx="1704975" cy="695325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7</xdr:col>
      <xdr:colOff>161925</xdr:colOff>
      <xdr:row>48</xdr:row>
      <xdr:rowOff>95250</xdr:rowOff>
    </xdr:from>
    <xdr:ext cx="1514475" cy="285750"/>
    <xdr:sp macro="" textlink="">
      <xdr:nvSpPr>
        <xdr:cNvPr id="26" name="Shape 1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598288" y="3646650"/>
          <a:ext cx="1495425" cy="266700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20</xdr:col>
      <xdr:colOff>147638</xdr:colOff>
      <xdr:row>46</xdr:row>
      <xdr:rowOff>38100</xdr:rowOff>
    </xdr:from>
    <xdr:ext cx="2695575" cy="628650"/>
    <xdr:sp macro="" textlink="">
      <xdr:nvSpPr>
        <xdr:cNvPr id="27" name="Shape 2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005513" y="8020050"/>
          <a:ext cx="2695575" cy="628650"/>
        </a:xfrm>
        <a:prstGeom prst="rect">
          <a:avLst/>
        </a:prstGeom>
        <a:solidFill>
          <a:srgbClr val="FFFFFF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/>
            <a:buNone/>
          </a:pP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座長などの年会業務は、実時間＋30分で記入して下さい。</a:t>
          </a:r>
          <a:endParaRPr sz="1400"/>
        </a:p>
      </xdr:txBody>
    </xdr:sp>
    <xdr:clientData fLocksWithSheet="0"/>
  </xdr:oneCellAnchor>
  <xdr:oneCellAnchor>
    <xdr:from>
      <xdr:col>13</xdr:col>
      <xdr:colOff>87630</xdr:colOff>
      <xdr:row>48</xdr:row>
      <xdr:rowOff>9525</xdr:rowOff>
    </xdr:from>
    <xdr:ext cx="2029778" cy="224790"/>
    <xdr:cxnSp macro="">
      <xdr:nvCxnSpPr>
        <xdr:cNvPr id="29" name="Shape 2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27" idx="1"/>
          <a:endCxn id="26" idx="6"/>
        </xdr:cNvCxnSpPr>
      </xdr:nvCxnSpPr>
      <xdr:spPr>
        <a:xfrm flipH="1">
          <a:off x="3783330" y="8239125"/>
          <a:ext cx="2029778" cy="224790"/>
        </a:xfrm>
        <a:prstGeom prst="straightConnector1">
          <a:avLst/>
        </a:prstGeom>
        <a:noFill/>
        <a:ln w="9525" cap="flat" cmpd="sng">
          <a:solidFill>
            <a:srgbClr val="FF0000"/>
          </a:solidFill>
          <a:prstDash val="solid"/>
          <a:round/>
          <a:headEnd type="none" w="sm" len="sm"/>
          <a:tailEnd type="stealth" w="med" len="med"/>
        </a:ln>
      </xdr:spPr>
    </xdr:cxnSp>
    <xdr:clientData fLocksWithSheet="0"/>
  </xdr:oneCellAnchor>
  <xdr:oneCellAnchor>
    <xdr:from>
      <xdr:col>0</xdr:col>
      <xdr:colOff>95250</xdr:colOff>
      <xdr:row>49</xdr:row>
      <xdr:rowOff>28575</xdr:rowOff>
    </xdr:from>
    <xdr:ext cx="2038350" cy="466725"/>
    <xdr:sp macro="" textlink="">
      <xdr:nvSpPr>
        <xdr:cNvPr id="30" name="Shape 2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336350" y="3556163"/>
          <a:ext cx="2019300" cy="447675"/>
        </a:xfrm>
        <a:prstGeom prst="ellipse">
          <a:avLst/>
        </a:prstGeom>
        <a:noFill/>
        <a:ln w="254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20</xdr:col>
      <xdr:colOff>133350</xdr:colOff>
      <xdr:row>50</xdr:row>
      <xdr:rowOff>66675</xdr:rowOff>
    </xdr:from>
    <xdr:ext cx="2714625" cy="642938"/>
    <xdr:sp macro="" textlink="">
      <xdr:nvSpPr>
        <xdr:cNvPr id="31" name="Shape 2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991225" y="8743950"/>
          <a:ext cx="2714625" cy="642938"/>
        </a:xfrm>
        <a:prstGeom prst="rect">
          <a:avLst/>
        </a:prstGeom>
        <a:solidFill>
          <a:schemeClr val="lt1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全ての年会用務の内容を記載して下さい。</a:t>
          </a:r>
          <a:endParaRPr sz="1400"/>
        </a:p>
      </xdr:txBody>
    </xdr:sp>
    <xdr:clientData fLocksWithSheet="0"/>
  </xdr:oneCellAnchor>
  <xdr:oneCellAnchor>
    <xdr:from>
      <xdr:col>6</xdr:col>
      <xdr:colOff>273367</xdr:colOff>
      <xdr:row>50</xdr:row>
      <xdr:rowOff>76199</xdr:rowOff>
    </xdr:from>
    <xdr:ext cx="3723323" cy="310040"/>
    <xdr:cxnSp macro="">
      <xdr:nvCxnSpPr>
        <xdr:cNvPr id="33" name="Shape 2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stCxn id="31" idx="1"/>
        </xdr:cNvCxnSpPr>
      </xdr:nvCxnSpPr>
      <xdr:spPr>
        <a:xfrm flipH="1" flipV="1">
          <a:off x="2073592" y="8648699"/>
          <a:ext cx="3723323" cy="310040"/>
        </a:xfrm>
        <a:prstGeom prst="straightConnector1">
          <a:avLst/>
        </a:prstGeom>
        <a:noFill/>
        <a:ln w="9525" cap="flat" cmpd="sng">
          <a:solidFill>
            <a:srgbClr val="FF0000"/>
          </a:solidFill>
          <a:prstDash val="solid"/>
          <a:round/>
          <a:headEnd type="none" w="sm" len="sm"/>
          <a:tailEnd type="stealth" w="med" len="med"/>
        </a:ln>
      </xdr:spPr>
    </xdr:cxnSp>
    <xdr:clientData fLocksWithSheet="0"/>
  </xdr:oneCellAnchor>
  <xdr:oneCellAnchor>
    <xdr:from>
      <xdr:col>20</xdr:col>
      <xdr:colOff>147638</xdr:colOff>
      <xdr:row>25</xdr:row>
      <xdr:rowOff>123825</xdr:rowOff>
    </xdr:from>
    <xdr:ext cx="2657475" cy="585788"/>
    <xdr:sp macro="" textlink="">
      <xdr:nvSpPr>
        <xdr:cNvPr id="34" name="Shape 2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6005513" y="4429125"/>
          <a:ext cx="2657475" cy="585788"/>
        </a:xfrm>
        <a:prstGeom prst="rect">
          <a:avLst/>
        </a:prstGeom>
        <a:solidFill>
          <a:srgbClr val="FFFFFF"/>
        </a:solidFill>
        <a:ln w="9525" cap="flat" cmpd="sng">
          <a:solidFill>
            <a:srgbClr val="31859B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/>
            <a:buNone/>
          </a:pP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アレルギーなど、特記事項の記載をお願いします。</a:t>
          </a:r>
          <a:endParaRPr sz="1400"/>
        </a:p>
      </xdr:txBody>
    </xdr:sp>
    <xdr:clientData fLocksWithSheet="0"/>
  </xdr:oneCellAnchor>
  <xdr:oneCellAnchor>
    <xdr:from>
      <xdr:col>18</xdr:col>
      <xdr:colOff>94796</xdr:colOff>
      <xdr:row>25</xdr:row>
      <xdr:rowOff>166506</xdr:rowOff>
    </xdr:from>
    <xdr:ext cx="623389" cy="243069"/>
    <xdr:cxnSp macro="">
      <xdr:nvCxnSpPr>
        <xdr:cNvPr id="36" name="Shape 2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endCxn id="37" idx="5"/>
        </xdr:cNvCxnSpPr>
      </xdr:nvCxnSpPr>
      <xdr:spPr>
        <a:xfrm flipH="1" flipV="1">
          <a:off x="5133521" y="4452756"/>
          <a:ext cx="623389" cy="243069"/>
        </a:xfrm>
        <a:prstGeom prst="straightConnector1">
          <a:avLst/>
        </a:prstGeom>
        <a:noFill/>
        <a:ln w="9525" cap="flat" cmpd="sng">
          <a:solidFill>
            <a:srgbClr val="31859B"/>
          </a:solidFill>
          <a:prstDash val="solid"/>
          <a:round/>
          <a:headEnd type="none" w="sm" len="sm"/>
          <a:tailEnd type="stealth" w="med" len="med"/>
        </a:ln>
      </xdr:spPr>
    </xdr:cxnSp>
    <xdr:clientData fLocksWithSheet="0"/>
  </xdr:oneCellAnchor>
  <xdr:oneCellAnchor>
    <xdr:from>
      <xdr:col>10</xdr:col>
      <xdr:colOff>9525</xdr:colOff>
      <xdr:row>22</xdr:row>
      <xdr:rowOff>152400</xdr:rowOff>
    </xdr:from>
    <xdr:ext cx="2552700" cy="619125"/>
    <xdr:sp macro="" textlink="">
      <xdr:nvSpPr>
        <xdr:cNvPr id="37" name="Shape 2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4083938" y="3484725"/>
          <a:ext cx="2524125" cy="590550"/>
        </a:xfrm>
        <a:prstGeom prst="ellipse">
          <a:avLst/>
        </a:prstGeom>
        <a:noFill/>
        <a:ln w="25400" cap="flat" cmpd="sng">
          <a:solidFill>
            <a:srgbClr val="31859B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0" i="0" u="none" strike="noStrike" cap="none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20</xdr:col>
      <xdr:colOff>147639</xdr:colOff>
      <xdr:row>21</xdr:row>
      <xdr:rowOff>85725</xdr:rowOff>
    </xdr:from>
    <xdr:ext cx="2647950" cy="619125"/>
    <xdr:sp macro="" textlink="">
      <xdr:nvSpPr>
        <xdr:cNvPr id="38" name="Shape 2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6005514" y="3705225"/>
          <a:ext cx="2647950" cy="619125"/>
        </a:xfrm>
        <a:prstGeom prst="rect">
          <a:avLst/>
        </a:prstGeom>
        <a:solidFill>
          <a:srgbClr val="FFFFFF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400"/>
            <a:buFont typeface="Calibri"/>
            <a:buNone/>
          </a:pPr>
          <a:r>
            <a:rPr lang="en-US" sz="1400" b="0" i="0" u="none" strike="noStrike" cap="non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必要があれば、月齢も記載して下さい。</a:t>
          </a:r>
          <a:endParaRPr sz="1400"/>
        </a:p>
      </xdr:txBody>
    </xdr:sp>
    <xdr:clientData fLocksWithSheet="0"/>
  </xdr:oneCellAnchor>
  <xdr:oneCellAnchor>
    <xdr:from>
      <xdr:col>7</xdr:col>
      <xdr:colOff>179068</xdr:colOff>
      <xdr:row>23</xdr:row>
      <xdr:rowOff>54294</xdr:rowOff>
    </xdr:from>
    <xdr:ext cx="3529014" cy="458152"/>
    <xdr:grpSp>
      <xdr:nvGrpSpPr>
        <xdr:cNvPr id="39" name="Shape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2325368" y="4016694"/>
          <a:ext cx="3529014" cy="458152"/>
          <a:chOff x="3569588" y="3550671"/>
          <a:chExt cx="3427922" cy="448404"/>
        </a:xfrm>
      </xdr:grpSpPr>
      <xdr:cxnSp macro="">
        <xdr:nvCxnSpPr>
          <xdr:cNvPr id="40" name="Shape 2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CxnSpPr>
            <a:stCxn id="38" idx="1"/>
          </xdr:cNvCxnSpPr>
        </xdr:nvCxnSpPr>
        <xdr:spPr>
          <a:xfrm flipH="1">
            <a:off x="3569588" y="3550671"/>
            <a:ext cx="3427922" cy="448404"/>
          </a:xfrm>
          <a:prstGeom prst="straightConnector1">
            <a:avLst/>
          </a:prstGeom>
          <a:noFill/>
          <a:ln w="9525" cap="flat" cmpd="sng">
            <a:solidFill>
              <a:srgbClr val="FF0000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uchu@tenkou.ac.jp" TargetMode="External"/><Relationship Id="rId1" Type="http://schemas.openxmlformats.org/officeDocument/2006/relationships/hyperlink" Target="mailto:tenmon@asj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T1000"/>
  <sheetViews>
    <sheetView tabSelected="1" workbookViewId="0">
      <selection activeCell="Y12" sqref="Y12"/>
    </sheetView>
  </sheetViews>
  <sheetFormatPr defaultColWidth="14.453125" defaultRowHeight="15" customHeight="1"/>
  <cols>
    <col min="1" max="1" width="5.453125" customWidth="1"/>
    <col min="2" max="2" width="4.08984375" customWidth="1"/>
    <col min="3" max="3" width="3.90625" customWidth="1"/>
    <col min="4" max="4" width="4.453125" customWidth="1"/>
    <col min="5" max="6" width="4.08984375" customWidth="1"/>
    <col min="7" max="7" width="4.453125" customWidth="1"/>
    <col min="8" max="8" width="3.90625" customWidth="1"/>
    <col min="9" max="10" width="4.08984375" customWidth="1"/>
    <col min="11" max="12" width="3.453125" customWidth="1"/>
    <col min="13" max="13" width="4" customWidth="1"/>
    <col min="14" max="14" width="4.453125" customWidth="1"/>
    <col min="15" max="15" width="3.453125" customWidth="1"/>
    <col min="16" max="16" width="4.08984375" customWidth="1"/>
    <col min="17" max="17" width="4.453125" customWidth="1"/>
    <col min="18" max="18" width="3.08984375" customWidth="1"/>
    <col min="19" max="19" width="4" customWidth="1"/>
    <col min="20" max="20" width="5.08984375" customWidth="1"/>
    <col min="21" max="26" width="8.90625" customWidth="1"/>
  </cols>
  <sheetData>
    <row r="1" spans="1:20" ht="13.5" customHeight="1">
      <c r="A1" s="80" t="s">
        <v>86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3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3.5" customHeight="1">
      <c r="A3" s="79" t="s">
        <v>0</v>
      </c>
      <c r="B3" s="70" t="s">
        <v>1</v>
      </c>
      <c r="C3" s="72"/>
      <c r="D3" s="70"/>
      <c r="E3" s="71"/>
      <c r="F3" s="71"/>
      <c r="G3" s="71"/>
      <c r="H3" s="71"/>
      <c r="I3" s="72"/>
      <c r="J3" s="73" t="s">
        <v>2</v>
      </c>
      <c r="K3" s="75" t="s">
        <v>3</v>
      </c>
      <c r="L3" s="61"/>
      <c r="M3" s="62"/>
      <c r="N3" s="62"/>
      <c r="O3" s="62"/>
      <c r="P3" s="62"/>
      <c r="Q3" s="63"/>
      <c r="R3" s="66" t="s">
        <v>4</v>
      </c>
      <c r="S3" s="61"/>
      <c r="T3" s="68"/>
    </row>
    <row r="4" spans="1:20" ht="22.5" customHeight="1">
      <c r="A4" s="78"/>
      <c r="B4" s="28"/>
      <c r="C4" s="26"/>
      <c r="D4" s="26"/>
      <c r="E4" s="26"/>
      <c r="F4" s="26"/>
      <c r="G4" s="26"/>
      <c r="H4" s="26"/>
      <c r="I4" s="27"/>
      <c r="J4" s="74"/>
      <c r="K4" s="76"/>
      <c r="L4" s="64"/>
      <c r="M4" s="30"/>
      <c r="N4" s="30"/>
      <c r="O4" s="30"/>
      <c r="P4" s="30"/>
      <c r="Q4" s="65"/>
      <c r="R4" s="67"/>
      <c r="S4" s="64"/>
      <c r="T4" s="69"/>
    </row>
    <row r="5" spans="1:20" ht="13.5" customHeight="1">
      <c r="A5" s="77" t="s">
        <v>5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25" t="s">
        <v>6</v>
      </c>
      <c r="M5" s="26"/>
      <c r="N5" s="27"/>
      <c r="O5" s="28"/>
      <c r="P5" s="26"/>
      <c r="Q5" s="26"/>
      <c r="R5" s="26"/>
      <c r="S5" s="26"/>
      <c r="T5" s="58"/>
    </row>
    <row r="6" spans="1:20" ht="13.5" customHeight="1">
      <c r="A6" s="78"/>
      <c r="B6" s="59"/>
      <c r="C6" s="60"/>
      <c r="D6" s="60"/>
      <c r="E6" s="60"/>
      <c r="F6" s="60"/>
      <c r="G6" s="60"/>
      <c r="H6" s="60"/>
      <c r="I6" s="60"/>
      <c r="J6" s="60"/>
      <c r="K6" s="60"/>
      <c r="L6" s="25" t="s">
        <v>7</v>
      </c>
      <c r="M6" s="26"/>
      <c r="N6" s="27"/>
      <c r="O6" s="28"/>
      <c r="P6" s="26"/>
      <c r="Q6" s="26"/>
      <c r="R6" s="26"/>
      <c r="S6" s="26"/>
      <c r="T6" s="58"/>
    </row>
    <row r="7" spans="1:20" ht="13.5" customHeight="1">
      <c r="A7" s="57" t="s">
        <v>8</v>
      </c>
      <c r="B7" s="26"/>
      <c r="C7" s="27"/>
      <c r="D7" s="34"/>
      <c r="E7" s="35"/>
      <c r="F7" s="35"/>
      <c r="G7" s="35"/>
      <c r="H7" s="35"/>
      <c r="I7" s="35"/>
      <c r="J7" s="35"/>
      <c r="K7" s="35"/>
      <c r="L7" s="25" t="s">
        <v>9</v>
      </c>
      <c r="M7" s="26"/>
      <c r="N7" s="27"/>
      <c r="O7" s="28"/>
      <c r="P7" s="26"/>
      <c r="Q7" s="26"/>
      <c r="R7" s="26"/>
      <c r="S7" s="26"/>
      <c r="T7" s="58"/>
    </row>
    <row r="8" spans="1:20" ht="13.5" customHeight="1">
      <c r="A8" s="47" t="s">
        <v>10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 t="s">
        <v>11</v>
      </c>
      <c r="M8" s="26"/>
      <c r="N8" s="27"/>
      <c r="O8" s="28"/>
      <c r="P8" s="26"/>
      <c r="Q8" s="26"/>
      <c r="R8" s="26"/>
      <c r="S8" s="26"/>
      <c r="T8" s="58"/>
    </row>
    <row r="9" spans="1:20" ht="13.5" customHeight="1">
      <c r="A9" s="51"/>
      <c r="B9" s="52"/>
      <c r="C9" s="52"/>
      <c r="D9" s="52"/>
      <c r="E9" s="52"/>
      <c r="F9" s="52"/>
      <c r="G9" s="52"/>
      <c r="H9" s="52"/>
      <c r="I9" s="52"/>
      <c r="J9" s="52"/>
      <c r="K9" s="53"/>
      <c r="L9" s="54" t="s">
        <v>12</v>
      </c>
      <c r="M9" s="55"/>
      <c r="N9" s="56"/>
      <c r="O9" s="81"/>
      <c r="P9" s="55"/>
      <c r="Q9" s="55"/>
      <c r="R9" s="55"/>
      <c r="S9" s="55"/>
      <c r="T9" s="82"/>
    </row>
    <row r="10" spans="1:20" ht="8.25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</row>
    <row r="11" spans="1:20" ht="13.5" customHeight="1">
      <c r="A11" s="79" t="s">
        <v>13</v>
      </c>
      <c r="B11" s="70" t="s">
        <v>1</v>
      </c>
      <c r="C11" s="72"/>
      <c r="D11" s="70"/>
      <c r="E11" s="71"/>
      <c r="F11" s="71"/>
      <c r="G11" s="71"/>
      <c r="H11" s="71"/>
      <c r="I11" s="72"/>
      <c r="J11" s="73" t="s">
        <v>2</v>
      </c>
      <c r="K11" s="75" t="s">
        <v>3</v>
      </c>
      <c r="L11" s="61"/>
      <c r="M11" s="62"/>
      <c r="N11" s="62"/>
      <c r="O11" s="62"/>
      <c r="P11" s="62"/>
      <c r="Q11" s="63"/>
      <c r="R11" s="66" t="s">
        <v>4</v>
      </c>
      <c r="S11" s="61"/>
      <c r="T11" s="68"/>
    </row>
    <row r="12" spans="1:20" ht="17.25" customHeight="1">
      <c r="A12" s="78"/>
      <c r="B12" s="28"/>
      <c r="C12" s="26"/>
      <c r="D12" s="26"/>
      <c r="E12" s="26"/>
      <c r="F12" s="26"/>
      <c r="G12" s="26"/>
      <c r="H12" s="26"/>
      <c r="I12" s="27"/>
      <c r="J12" s="74"/>
      <c r="K12" s="76"/>
      <c r="L12" s="64"/>
      <c r="M12" s="30"/>
      <c r="N12" s="30"/>
      <c r="O12" s="30"/>
      <c r="P12" s="30"/>
      <c r="Q12" s="65"/>
      <c r="R12" s="67"/>
      <c r="S12" s="64"/>
      <c r="T12" s="69"/>
    </row>
    <row r="13" spans="1:20" ht="13.5" customHeight="1">
      <c r="A13" s="77" t="s">
        <v>5</v>
      </c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25" t="s">
        <v>6</v>
      </c>
      <c r="M13" s="26"/>
      <c r="N13" s="27"/>
      <c r="O13" s="28"/>
      <c r="P13" s="26"/>
      <c r="Q13" s="26"/>
      <c r="R13" s="26"/>
      <c r="S13" s="26"/>
      <c r="T13" s="58"/>
    </row>
    <row r="14" spans="1:20" ht="13.5" customHeight="1">
      <c r="A14" s="78"/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25" t="s">
        <v>7</v>
      </c>
      <c r="M14" s="26"/>
      <c r="N14" s="27"/>
      <c r="O14" s="28"/>
      <c r="P14" s="26"/>
      <c r="Q14" s="26"/>
      <c r="R14" s="26"/>
      <c r="S14" s="26"/>
      <c r="T14" s="58"/>
    </row>
    <row r="15" spans="1:20" ht="13.5" customHeight="1">
      <c r="A15" s="57" t="s">
        <v>8</v>
      </c>
      <c r="B15" s="26"/>
      <c r="C15" s="27"/>
      <c r="D15" s="34"/>
      <c r="E15" s="35"/>
      <c r="F15" s="35"/>
      <c r="G15" s="35"/>
      <c r="H15" s="35"/>
      <c r="I15" s="35"/>
      <c r="J15" s="35"/>
      <c r="K15" s="35"/>
      <c r="L15" s="25" t="s">
        <v>9</v>
      </c>
      <c r="M15" s="26"/>
      <c r="N15" s="27"/>
      <c r="O15" s="28"/>
      <c r="P15" s="26"/>
      <c r="Q15" s="26"/>
      <c r="R15" s="26"/>
      <c r="S15" s="26"/>
      <c r="T15" s="58"/>
    </row>
    <row r="16" spans="1:20" ht="13.5" customHeight="1">
      <c r="A16" s="47" t="s">
        <v>10</v>
      </c>
      <c r="B16" s="48"/>
      <c r="C16" s="48"/>
      <c r="D16" s="48"/>
      <c r="E16" s="48"/>
      <c r="F16" s="48"/>
      <c r="G16" s="48"/>
      <c r="H16" s="48"/>
      <c r="I16" s="48"/>
      <c r="J16" s="48"/>
      <c r="K16" s="49"/>
      <c r="L16" s="50" t="s">
        <v>11</v>
      </c>
      <c r="M16" s="26"/>
      <c r="N16" s="27"/>
      <c r="O16" s="28"/>
      <c r="P16" s="26"/>
      <c r="Q16" s="26"/>
      <c r="R16" s="26"/>
      <c r="S16" s="26"/>
      <c r="T16" s="58"/>
    </row>
    <row r="17" spans="1:20" ht="13.5" customHeight="1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3"/>
      <c r="L17" s="54" t="s">
        <v>12</v>
      </c>
      <c r="M17" s="55"/>
      <c r="N17" s="56"/>
      <c r="O17" s="81"/>
      <c r="P17" s="55"/>
      <c r="Q17" s="55"/>
      <c r="R17" s="55"/>
      <c r="S17" s="55"/>
      <c r="T17" s="82"/>
    </row>
    <row r="18" spans="1:20" ht="7.5" customHeight="1"/>
    <row r="19" spans="1:20" ht="13.5" customHeight="1">
      <c r="A19" s="87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1:20" ht="13.5" customHeight="1">
      <c r="A20" s="25" t="s">
        <v>15</v>
      </c>
      <c r="B20" s="26"/>
      <c r="C20" s="26"/>
      <c r="D20" s="27"/>
      <c r="E20" s="25" t="s">
        <v>16</v>
      </c>
      <c r="F20" s="26"/>
      <c r="G20" s="27"/>
      <c r="H20" s="28">
        <f>COUNTIF(D27:D41,"&gt;2")</f>
        <v>0</v>
      </c>
      <c r="I20" s="27"/>
      <c r="J20" s="25" t="s">
        <v>17</v>
      </c>
      <c r="K20" s="26"/>
      <c r="L20" s="27"/>
      <c r="M20" s="28">
        <f>COUNTIF(D27:D41,"&lt;3")</f>
        <v>0</v>
      </c>
      <c r="N20" s="26"/>
      <c r="O20" s="27"/>
      <c r="P20" s="25" t="s">
        <v>18</v>
      </c>
      <c r="Q20" s="27"/>
      <c r="R20" s="28">
        <f>SUM(H20,M20)</f>
        <v>0</v>
      </c>
      <c r="S20" s="27"/>
      <c r="T20" s="4" t="s">
        <v>19</v>
      </c>
    </row>
    <row r="21" spans="1:20" ht="13.5" customHeight="1">
      <c r="A21" s="2"/>
      <c r="B21" s="2"/>
      <c r="C21" s="2"/>
      <c r="D21" s="2"/>
      <c r="E21" s="2"/>
      <c r="F21" s="2"/>
      <c r="G21" s="2"/>
      <c r="H21" s="2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20" ht="13.5" customHeight="1"/>
    <row r="23" spans="1:20" ht="13.5" customHeight="1">
      <c r="A23" s="44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8"/>
    </row>
    <row r="24" spans="1:20" ht="13.5" customHeight="1">
      <c r="A24" s="32" t="s">
        <v>21</v>
      </c>
      <c r="B24" s="29" t="s">
        <v>1</v>
      </c>
      <c r="C24" s="30"/>
      <c r="D24" s="29"/>
      <c r="E24" s="30"/>
      <c r="F24" s="30"/>
      <c r="G24" s="30"/>
      <c r="H24" s="30"/>
      <c r="I24" s="30"/>
      <c r="J24" s="45" t="s">
        <v>22</v>
      </c>
      <c r="K24" s="22" t="s">
        <v>23</v>
      </c>
      <c r="L24" s="23"/>
      <c r="M24" s="23"/>
      <c r="N24" s="23"/>
      <c r="O24" s="23"/>
      <c r="P24" s="23"/>
      <c r="Q24" s="23"/>
      <c r="R24" s="23"/>
      <c r="S24" s="23"/>
      <c r="T24" s="24"/>
    </row>
    <row r="25" spans="1:20" ht="13.5" customHeight="1">
      <c r="A25" s="33"/>
      <c r="B25" s="43"/>
      <c r="C25" s="41"/>
      <c r="D25" s="41"/>
      <c r="E25" s="41"/>
      <c r="F25" s="41"/>
      <c r="G25" s="41"/>
      <c r="H25" s="41"/>
      <c r="I25" s="42"/>
      <c r="J25" s="46"/>
      <c r="K25" s="37"/>
      <c r="L25" s="30"/>
      <c r="M25" s="30"/>
      <c r="N25" s="30"/>
      <c r="O25" s="30"/>
      <c r="P25" s="30"/>
      <c r="Q25" s="30"/>
      <c r="R25" s="30"/>
      <c r="S25" s="30"/>
      <c r="T25" s="38"/>
    </row>
    <row r="26" spans="1:20" ht="13.5" customHeight="1">
      <c r="A26" s="6" t="s">
        <v>24</v>
      </c>
      <c r="B26" s="19"/>
      <c r="C26" s="17"/>
      <c r="D26" s="17"/>
      <c r="E26" s="17"/>
      <c r="F26" s="17"/>
      <c r="G26" s="17"/>
      <c r="H26" s="17"/>
      <c r="I26" s="17"/>
      <c r="J26" s="17"/>
      <c r="K26" s="39"/>
      <c r="L26" s="30"/>
      <c r="M26" s="30"/>
      <c r="N26" s="30"/>
      <c r="O26" s="30"/>
      <c r="P26" s="30"/>
      <c r="Q26" s="30"/>
      <c r="R26" s="30"/>
      <c r="S26" s="30"/>
      <c r="T26" s="38"/>
    </row>
    <row r="27" spans="1:20" ht="13.5" customHeight="1">
      <c r="A27" s="16" t="s">
        <v>25</v>
      </c>
      <c r="B27" s="17"/>
      <c r="C27" s="18"/>
      <c r="D27" s="19"/>
      <c r="E27" s="17"/>
      <c r="F27" s="7" t="s">
        <v>26</v>
      </c>
      <c r="G27" s="31"/>
      <c r="H27" s="17"/>
      <c r="I27" s="31" t="s">
        <v>27</v>
      </c>
      <c r="J27" s="18"/>
      <c r="K27" s="39"/>
      <c r="L27" s="30"/>
      <c r="M27" s="30"/>
      <c r="N27" s="30"/>
      <c r="O27" s="30"/>
      <c r="P27" s="30"/>
      <c r="Q27" s="30"/>
      <c r="R27" s="30"/>
      <c r="S27" s="30"/>
      <c r="T27" s="38"/>
    </row>
    <row r="28" spans="1:20" ht="14.25" customHeight="1">
      <c r="A28" s="16" t="s">
        <v>28</v>
      </c>
      <c r="B28" s="17"/>
      <c r="C28" s="18"/>
      <c r="D28" s="19" t="s">
        <v>29</v>
      </c>
      <c r="E28" s="17"/>
      <c r="F28" s="17"/>
      <c r="G28" s="17"/>
      <c r="H28" s="17"/>
      <c r="I28" s="17"/>
      <c r="J28" s="17"/>
      <c r="K28" s="40"/>
      <c r="L28" s="41"/>
      <c r="M28" s="41"/>
      <c r="N28" s="41"/>
      <c r="O28" s="41"/>
      <c r="P28" s="41"/>
      <c r="Q28" s="41"/>
      <c r="R28" s="41"/>
      <c r="S28" s="41"/>
      <c r="T28" s="42"/>
    </row>
    <row r="29" spans="1:20" ht="14.25" customHeight="1">
      <c r="A29" s="2"/>
      <c r="B29" s="8"/>
      <c r="C29" s="8"/>
      <c r="D29" s="2"/>
      <c r="E29" s="2"/>
      <c r="F29" s="2"/>
      <c r="G29" s="2"/>
      <c r="H29" s="2"/>
      <c r="I29" s="2"/>
      <c r="J29" s="2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4.25" customHeight="1">
      <c r="A30" s="44" t="s">
        <v>30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8"/>
    </row>
    <row r="31" spans="1:20" ht="14.25" customHeight="1">
      <c r="A31" s="32" t="s">
        <v>21</v>
      </c>
      <c r="B31" s="29" t="s">
        <v>1</v>
      </c>
      <c r="C31" s="30"/>
      <c r="D31" s="29"/>
      <c r="E31" s="30"/>
      <c r="F31" s="30"/>
      <c r="G31" s="30"/>
      <c r="H31" s="30"/>
      <c r="I31" s="30"/>
      <c r="J31" s="45" t="s">
        <v>22</v>
      </c>
      <c r="K31" s="22" t="s">
        <v>23</v>
      </c>
      <c r="L31" s="23"/>
      <c r="M31" s="23"/>
      <c r="N31" s="23"/>
      <c r="O31" s="23"/>
      <c r="P31" s="23"/>
      <c r="Q31" s="23"/>
      <c r="R31" s="23"/>
      <c r="S31" s="23"/>
      <c r="T31" s="24"/>
    </row>
    <row r="32" spans="1:20" ht="14.25" customHeight="1">
      <c r="A32" s="33"/>
      <c r="B32" s="43"/>
      <c r="C32" s="41"/>
      <c r="D32" s="41"/>
      <c r="E32" s="41"/>
      <c r="F32" s="41"/>
      <c r="G32" s="41"/>
      <c r="H32" s="41"/>
      <c r="I32" s="42"/>
      <c r="J32" s="46"/>
      <c r="K32" s="37"/>
      <c r="L32" s="30"/>
      <c r="M32" s="30"/>
      <c r="N32" s="30"/>
      <c r="O32" s="30"/>
      <c r="P32" s="30"/>
      <c r="Q32" s="30"/>
      <c r="R32" s="30"/>
      <c r="S32" s="30"/>
      <c r="T32" s="38"/>
    </row>
    <row r="33" spans="1:20" ht="14.25" customHeight="1">
      <c r="A33" s="6" t="s">
        <v>24</v>
      </c>
      <c r="B33" s="19"/>
      <c r="C33" s="17"/>
      <c r="D33" s="17"/>
      <c r="E33" s="17"/>
      <c r="F33" s="17"/>
      <c r="G33" s="17"/>
      <c r="H33" s="17"/>
      <c r="I33" s="17"/>
      <c r="J33" s="17"/>
      <c r="K33" s="39"/>
      <c r="L33" s="30"/>
      <c r="M33" s="30"/>
      <c r="N33" s="30"/>
      <c r="O33" s="30"/>
      <c r="P33" s="30"/>
      <c r="Q33" s="30"/>
      <c r="R33" s="30"/>
      <c r="S33" s="30"/>
      <c r="T33" s="38"/>
    </row>
    <row r="34" spans="1:20" ht="14.25" customHeight="1">
      <c r="A34" s="16" t="s">
        <v>25</v>
      </c>
      <c r="B34" s="17"/>
      <c r="C34" s="18"/>
      <c r="D34" s="19"/>
      <c r="E34" s="17"/>
      <c r="F34" s="7" t="s">
        <v>26</v>
      </c>
      <c r="G34" s="31"/>
      <c r="H34" s="17"/>
      <c r="I34" s="31" t="s">
        <v>27</v>
      </c>
      <c r="J34" s="18"/>
      <c r="K34" s="39"/>
      <c r="L34" s="30"/>
      <c r="M34" s="30"/>
      <c r="N34" s="30"/>
      <c r="O34" s="30"/>
      <c r="P34" s="30"/>
      <c r="Q34" s="30"/>
      <c r="R34" s="30"/>
      <c r="S34" s="30"/>
      <c r="T34" s="38"/>
    </row>
    <row r="35" spans="1:20" ht="14.25" customHeight="1">
      <c r="A35" s="16" t="s">
        <v>28</v>
      </c>
      <c r="B35" s="17"/>
      <c r="C35" s="18"/>
      <c r="D35" s="19" t="s">
        <v>29</v>
      </c>
      <c r="E35" s="17"/>
      <c r="F35" s="17"/>
      <c r="G35" s="17"/>
      <c r="H35" s="17"/>
      <c r="I35" s="17"/>
      <c r="J35" s="17"/>
      <c r="K35" s="40"/>
      <c r="L35" s="41"/>
      <c r="M35" s="41"/>
      <c r="N35" s="41"/>
      <c r="O35" s="41"/>
      <c r="P35" s="41"/>
      <c r="Q35" s="41"/>
      <c r="R35" s="41"/>
      <c r="S35" s="41"/>
      <c r="T35" s="42"/>
    </row>
    <row r="36" spans="1:20" ht="13.5" customHeight="1">
      <c r="A36" s="2"/>
      <c r="B36" s="4"/>
      <c r="C36" s="4"/>
      <c r="D36" s="2"/>
      <c r="E36" s="2"/>
      <c r="F36" s="2"/>
      <c r="G36" s="2"/>
      <c r="H36" s="2"/>
      <c r="I36" s="2"/>
      <c r="J36" s="2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3.5" customHeight="1">
      <c r="A37" s="44" t="s">
        <v>31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</row>
    <row r="38" spans="1:20" ht="13.5" customHeight="1">
      <c r="A38" s="32" t="s">
        <v>21</v>
      </c>
      <c r="B38" s="29" t="s">
        <v>1</v>
      </c>
      <c r="C38" s="30"/>
      <c r="D38" s="29"/>
      <c r="E38" s="30"/>
      <c r="F38" s="30"/>
      <c r="G38" s="30"/>
      <c r="H38" s="30"/>
      <c r="I38" s="30"/>
      <c r="J38" s="45" t="s">
        <v>22</v>
      </c>
      <c r="K38" s="22" t="s">
        <v>23</v>
      </c>
      <c r="L38" s="23"/>
      <c r="M38" s="23"/>
      <c r="N38" s="23"/>
      <c r="O38" s="23"/>
      <c r="P38" s="23"/>
      <c r="Q38" s="23"/>
      <c r="R38" s="23"/>
      <c r="S38" s="23"/>
      <c r="T38" s="24"/>
    </row>
    <row r="39" spans="1:20" ht="13.5" customHeight="1">
      <c r="A39" s="33"/>
      <c r="B39" s="43"/>
      <c r="C39" s="41"/>
      <c r="D39" s="41"/>
      <c r="E39" s="41"/>
      <c r="F39" s="41"/>
      <c r="G39" s="41"/>
      <c r="H39" s="41"/>
      <c r="I39" s="42"/>
      <c r="J39" s="46"/>
      <c r="K39" s="37"/>
      <c r="L39" s="30"/>
      <c r="M39" s="30"/>
      <c r="N39" s="30"/>
      <c r="O39" s="30"/>
      <c r="P39" s="30"/>
      <c r="Q39" s="30"/>
      <c r="R39" s="30"/>
      <c r="S39" s="30"/>
      <c r="T39" s="38"/>
    </row>
    <row r="40" spans="1:20" ht="13.5" customHeight="1">
      <c r="A40" s="6" t="s">
        <v>24</v>
      </c>
      <c r="B40" s="19"/>
      <c r="C40" s="17"/>
      <c r="D40" s="17"/>
      <c r="E40" s="17"/>
      <c r="F40" s="17"/>
      <c r="G40" s="17"/>
      <c r="H40" s="17"/>
      <c r="I40" s="17"/>
      <c r="J40" s="17"/>
      <c r="K40" s="39"/>
      <c r="L40" s="30"/>
      <c r="M40" s="30"/>
      <c r="N40" s="30"/>
      <c r="O40" s="30"/>
      <c r="P40" s="30"/>
      <c r="Q40" s="30"/>
      <c r="R40" s="30"/>
      <c r="S40" s="30"/>
      <c r="T40" s="38"/>
    </row>
    <row r="41" spans="1:20" ht="13.5" customHeight="1">
      <c r="A41" s="16" t="s">
        <v>25</v>
      </c>
      <c r="B41" s="17"/>
      <c r="C41" s="18"/>
      <c r="D41" s="19"/>
      <c r="E41" s="17"/>
      <c r="F41" s="7" t="s">
        <v>26</v>
      </c>
      <c r="G41" s="31"/>
      <c r="H41" s="17"/>
      <c r="I41" s="31" t="s">
        <v>27</v>
      </c>
      <c r="J41" s="18"/>
      <c r="K41" s="39"/>
      <c r="L41" s="30"/>
      <c r="M41" s="30"/>
      <c r="N41" s="30"/>
      <c r="O41" s="30"/>
      <c r="P41" s="30"/>
      <c r="Q41" s="30"/>
      <c r="R41" s="30"/>
      <c r="S41" s="30"/>
      <c r="T41" s="38"/>
    </row>
    <row r="42" spans="1:20" ht="13.5" customHeight="1">
      <c r="A42" s="16" t="s">
        <v>28</v>
      </c>
      <c r="B42" s="17"/>
      <c r="C42" s="18"/>
      <c r="D42" s="19" t="s">
        <v>29</v>
      </c>
      <c r="E42" s="17"/>
      <c r="F42" s="17"/>
      <c r="G42" s="17"/>
      <c r="H42" s="17"/>
      <c r="I42" s="17"/>
      <c r="J42" s="17"/>
      <c r="K42" s="40"/>
      <c r="L42" s="41"/>
      <c r="M42" s="41"/>
      <c r="N42" s="41"/>
      <c r="O42" s="41"/>
      <c r="P42" s="41"/>
      <c r="Q42" s="41"/>
      <c r="R42" s="41"/>
      <c r="S42" s="41"/>
      <c r="T42" s="42"/>
    </row>
    <row r="43" spans="1:20" ht="13.5" customHeight="1"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3.5" customHeight="1">
      <c r="A44" s="16" t="s">
        <v>32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  <c r="O44" s="36" t="s">
        <v>33</v>
      </c>
      <c r="P44" s="23"/>
      <c r="Q44" s="23"/>
      <c r="R44" s="23"/>
      <c r="S44" s="23"/>
      <c r="T44" s="24"/>
    </row>
    <row r="45" spans="1:20" ht="13.5" customHeight="1">
      <c r="A45" s="16"/>
      <c r="B45" s="18"/>
      <c r="C45" s="16" t="s">
        <v>34</v>
      </c>
      <c r="D45" s="17"/>
      <c r="E45" s="18"/>
      <c r="F45" s="16" t="s">
        <v>35</v>
      </c>
      <c r="G45" s="17"/>
      <c r="H45" s="18"/>
      <c r="I45" s="16" t="s">
        <v>36</v>
      </c>
      <c r="J45" s="18"/>
      <c r="K45" s="16" t="s">
        <v>37</v>
      </c>
      <c r="L45" s="17"/>
      <c r="M45" s="18"/>
      <c r="O45" s="43">
        <f>IF(D27&lt;3,400,300)*K51</f>
        <v>0</v>
      </c>
      <c r="P45" s="41"/>
      <c r="Q45" s="41"/>
      <c r="R45" s="41"/>
      <c r="S45" s="41"/>
      <c r="T45" s="11" t="s">
        <v>38</v>
      </c>
    </row>
    <row r="46" spans="1:20" ht="13.5" customHeight="1">
      <c r="A46" s="16" t="s">
        <v>82</v>
      </c>
      <c r="B46" s="18"/>
      <c r="C46" s="21"/>
      <c r="D46" s="17"/>
      <c r="E46" s="18"/>
      <c r="F46" s="21"/>
      <c r="G46" s="17"/>
      <c r="H46" s="18"/>
      <c r="I46" s="21">
        <f t="shared" ref="I46:I47" si="0">F46-C46</f>
        <v>0</v>
      </c>
      <c r="J46" s="18"/>
      <c r="K46" s="20">
        <f t="shared" ref="K46:K50" si="1">(HOUR(I46)+IF(MINUTE(I46)&gt;30,1,0.5) - IF(MINUTE(I46)=0,0.5,0))*2</f>
        <v>0</v>
      </c>
      <c r="L46" s="17"/>
      <c r="M46" s="18"/>
      <c r="O46" s="4"/>
      <c r="P46" s="4"/>
      <c r="Q46" s="4"/>
      <c r="R46" s="4"/>
      <c r="S46" s="4"/>
      <c r="T46" s="4"/>
    </row>
    <row r="47" spans="1:20" ht="14.25" customHeight="1">
      <c r="A47" s="16" t="s">
        <v>83</v>
      </c>
      <c r="B47" s="18"/>
      <c r="C47" s="21"/>
      <c r="D47" s="17"/>
      <c r="E47" s="18"/>
      <c r="F47" s="21"/>
      <c r="G47" s="17"/>
      <c r="H47" s="18"/>
      <c r="I47" s="21">
        <f t="shared" si="0"/>
        <v>0</v>
      </c>
      <c r="J47" s="18"/>
      <c r="K47" s="20">
        <f t="shared" si="1"/>
        <v>0</v>
      </c>
      <c r="L47" s="17"/>
      <c r="M47" s="18"/>
      <c r="O47" s="36" t="s">
        <v>39</v>
      </c>
      <c r="P47" s="23"/>
      <c r="Q47" s="23"/>
      <c r="R47" s="23"/>
      <c r="S47" s="23"/>
      <c r="T47" s="24"/>
    </row>
    <row r="48" spans="1:20" ht="13.5" customHeight="1">
      <c r="A48" s="16" t="s">
        <v>84</v>
      </c>
      <c r="B48" s="18"/>
      <c r="C48" s="21"/>
      <c r="D48" s="17"/>
      <c r="E48" s="18"/>
      <c r="F48" s="21"/>
      <c r="G48" s="17"/>
      <c r="H48" s="18"/>
      <c r="I48" s="21">
        <f t="shared" ref="I48:I49" si="2">F48-C48</f>
        <v>0</v>
      </c>
      <c r="J48" s="18"/>
      <c r="K48" s="20">
        <f t="shared" si="1"/>
        <v>0</v>
      </c>
      <c r="L48" s="17"/>
      <c r="M48" s="18"/>
      <c r="O48" s="43">
        <f>IF(R20&lt;2,0,IF(D34&lt;3,400,300))*K51</f>
        <v>0</v>
      </c>
      <c r="P48" s="41"/>
      <c r="Q48" s="41"/>
      <c r="R48" s="41"/>
      <c r="S48" s="41"/>
      <c r="T48" s="11" t="s">
        <v>38</v>
      </c>
    </row>
    <row r="49" spans="1:20" ht="13.5" customHeight="1">
      <c r="A49" s="16" t="s">
        <v>85</v>
      </c>
      <c r="B49" s="18"/>
      <c r="C49" s="21"/>
      <c r="D49" s="17"/>
      <c r="E49" s="18"/>
      <c r="F49" s="21"/>
      <c r="G49" s="17"/>
      <c r="H49" s="18"/>
      <c r="I49" s="21">
        <f t="shared" si="2"/>
        <v>0</v>
      </c>
      <c r="J49" s="18"/>
      <c r="K49" s="91">
        <f t="shared" si="1"/>
        <v>0</v>
      </c>
      <c r="L49" s="92"/>
      <c r="M49" s="93"/>
      <c r="O49" s="4"/>
      <c r="P49" s="4"/>
      <c r="Q49" s="4"/>
      <c r="R49" s="4"/>
      <c r="S49" s="4"/>
      <c r="T49" s="4"/>
    </row>
    <row r="50" spans="1:20" ht="13.5" customHeight="1">
      <c r="A50" s="89" t="s">
        <v>40</v>
      </c>
      <c r="B50" s="17"/>
      <c r="C50" s="17"/>
      <c r="D50" s="17"/>
      <c r="E50" s="18"/>
      <c r="F50" s="16" t="s">
        <v>41</v>
      </c>
      <c r="G50" s="17"/>
      <c r="H50" s="18"/>
      <c r="I50" s="21"/>
      <c r="J50" s="18"/>
      <c r="K50" s="20">
        <f t="shared" si="1"/>
        <v>0</v>
      </c>
      <c r="L50" s="17"/>
      <c r="M50" s="18"/>
      <c r="O50" s="36" t="s">
        <v>42</v>
      </c>
      <c r="P50" s="23"/>
      <c r="Q50" s="23"/>
      <c r="R50" s="23"/>
      <c r="S50" s="23"/>
      <c r="T50" s="24"/>
    </row>
    <row r="51" spans="1:20" ht="13.5" customHeight="1">
      <c r="A51" s="88"/>
      <c r="B51" s="17"/>
      <c r="C51" s="17"/>
      <c r="D51" s="17"/>
      <c r="E51" s="17"/>
      <c r="F51" s="17"/>
      <c r="G51" s="18"/>
      <c r="H51" s="16" t="s">
        <v>43</v>
      </c>
      <c r="I51" s="17"/>
      <c r="J51" s="18"/>
      <c r="K51" s="20">
        <f>SUM(K46:K49)-K50</f>
        <v>0</v>
      </c>
      <c r="L51" s="17"/>
      <c r="M51" s="18"/>
      <c r="O51" s="43">
        <f>IF(R20&lt;3,0,IF(D41&lt;3, 400, 300))*K51</f>
        <v>0</v>
      </c>
      <c r="P51" s="41"/>
      <c r="Q51" s="41"/>
      <c r="R51" s="41"/>
      <c r="S51" s="41"/>
      <c r="T51" s="11" t="s">
        <v>38</v>
      </c>
    </row>
    <row r="52" spans="1:20" ht="13.5" customHeight="1"/>
    <row r="53" spans="1:20" ht="13.5" customHeight="1">
      <c r="C53" s="90" t="s">
        <v>44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O53" s="12"/>
      <c r="P53" s="83">
        <f>SUM(O45,O48,O51)</f>
        <v>0</v>
      </c>
      <c r="Q53" s="84"/>
      <c r="R53" s="84"/>
      <c r="S53" s="85"/>
      <c r="T53" s="13" t="s">
        <v>38</v>
      </c>
    </row>
    <row r="54" spans="1:20" ht="13.5" customHeight="1"/>
    <row r="55" spans="1:20" ht="13.5" customHeight="1">
      <c r="A55" s="90" t="s">
        <v>45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14"/>
      <c r="O55" s="86">
        <f>IF(D27&lt;3,MIN(13000,O45),MIN(10000,O45))+IF(D34&lt;3,MIN(13000,O48*0.5),MIN(10000,O48*0.5))+IF(D41&lt;3,MIN(13000,O51*0.5),MIN(10000,O51*0.5))</f>
        <v>0</v>
      </c>
      <c r="P55" s="84"/>
      <c r="Q55" s="84"/>
      <c r="R55" s="84"/>
      <c r="S55" s="85"/>
      <c r="T55" s="15" t="s">
        <v>38</v>
      </c>
    </row>
    <row r="56" spans="1:20" ht="13.5" customHeight="1">
      <c r="O56" s="4"/>
      <c r="P56" s="4"/>
      <c r="Q56" s="4"/>
      <c r="R56" s="4"/>
      <c r="S56" s="4"/>
      <c r="T56" s="4"/>
    </row>
    <row r="57" spans="1:20" ht="13.5" customHeight="1"/>
    <row r="58" spans="1:20" ht="13.5" customHeight="1"/>
    <row r="59" spans="1:20" ht="13.5" customHeight="1"/>
    <row r="60" spans="1:20" ht="13.5" customHeight="1"/>
    <row r="61" spans="1:20" ht="13.5" customHeight="1"/>
    <row r="62" spans="1:20" ht="13.5" customHeight="1"/>
    <row r="63" spans="1:20" ht="13.5" customHeight="1"/>
    <row r="64" spans="1:2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47">
    <mergeCell ref="F50:H50"/>
    <mergeCell ref="H51:J51"/>
    <mergeCell ref="K51:M51"/>
    <mergeCell ref="C53:M53"/>
    <mergeCell ref="A55:M55"/>
    <mergeCell ref="I49:J49"/>
    <mergeCell ref="K49:M49"/>
    <mergeCell ref="I50:J50"/>
    <mergeCell ref="K50:M50"/>
    <mergeCell ref="O51:S51"/>
    <mergeCell ref="P53:S53"/>
    <mergeCell ref="O55:S55"/>
    <mergeCell ref="O47:T47"/>
    <mergeCell ref="O45:S45"/>
    <mergeCell ref="O48:S48"/>
    <mergeCell ref="O50:T50"/>
    <mergeCell ref="A48:B48"/>
    <mergeCell ref="O17:T17"/>
    <mergeCell ref="A19:T19"/>
    <mergeCell ref="A23:T23"/>
    <mergeCell ref="D24:I24"/>
    <mergeCell ref="J24:J25"/>
    <mergeCell ref="K24:T24"/>
    <mergeCell ref="B25:I25"/>
    <mergeCell ref="K25:T28"/>
    <mergeCell ref="B39:I39"/>
    <mergeCell ref="B40:J40"/>
    <mergeCell ref="K48:M48"/>
    <mergeCell ref="A49:B49"/>
    <mergeCell ref="C49:E49"/>
    <mergeCell ref="F49:H49"/>
    <mergeCell ref="A51:G51"/>
    <mergeCell ref="A50:E50"/>
    <mergeCell ref="A5:A6"/>
    <mergeCell ref="A11:A12"/>
    <mergeCell ref="B11:C11"/>
    <mergeCell ref="A13:A14"/>
    <mergeCell ref="A3:A4"/>
    <mergeCell ref="A1:T2"/>
    <mergeCell ref="B3:C3"/>
    <mergeCell ref="D3:I3"/>
    <mergeCell ref="J3:J4"/>
    <mergeCell ref="K3:K4"/>
    <mergeCell ref="L3:Q4"/>
    <mergeCell ref="B4:I4"/>
    <mergeCell ref="B5:K6"/>
    <mergeCell ref="L5:N5"/>
    <mergeCell ref="L6:N6"/>
    <mergeCell ref="L7:N7"/>
    <mergeCell ref="D7:K7"/>
    <mergeCell ref="R3:R4"/>
    <mergeCell ref="S3:T4"/>
    <mergeCell ref="O5:T5"/>
    <mergeCell ref="O6:T6"/>
    <mergeCell ref="O7:T7"/>
    <mergeCell ref="O8:T8"/>
    <mergeCell ref="O9:T9"/>
    <mergeCell ref="A16:K16"/>
    <mergeCell ref="L16:N16"/>
    <mergeCell ref="A17:K17"/>
    <mergeCell ref="L17:N17"/>
    <mergeCell ref="A7:C7"/>
    <mergeCell ref="A15:C15"/>
    <mergeCell ref="O13:T13"/>
    <mergeCell ref="O14:T14"/>
    <mergeCell ref="O15:T15"/>
    <mergeCell ref="B13:K14"/>
    <mergeCell ref="L13:N13"/>
    <mergeCell ref="L14:N14"/>
    <mergeCell ref="L15:N15"/>
    <mergeCell ref="L11:Q12"/>
    <mergeCell ref="R11:R12"/>
    <mergeCell ref="S11:T12"/>
    <mergeCell ref="O16:T16"/>
    <mergeCell ref="A8:K8"/>
    <mergeCell ref="L8:N8"/>
    <mergeCell ref="A9:K9"/>
    <mergeCell ref="L9:N9"/>
    <mergeCell ref="D11:I11"/>
    <mergeCell ref="J11:J12"/>
    <mergeCell ref="K11:K12"/>
    <mergeCell ref="B12:I12"/>
    <mergeCell ref="D15:K15"/>
    <mergeCell ref="O44:T44"/>
    <mergeCell ref="K39:T42"/>
    <mergeCell ref="B32:I32"/>
    <mergeCell ref="B33:J33"/>
    <mergeCell ref="A30:T30"/>
    <mergeCell ref="D31:I31"/>
    <mergeCell ref="J31:J32"/>
    <mergeCell ref="K31:T31"/>
    <mergeCell ref="K32:T35"/>
    <mergeCell ref="D34:E34"/>
    <mergeCell ref="D41:E41"/>
    <mergeCell ref="G41:H41"/>
    <mergeCell ref="I41:J41"/>
    <mergeCell ref="A20:D20"/>
    <mergeCell ref="A28:C28"/>
    <mergeCell ref="A34:C34"/>
    <mergeCell ref="A37:T37"/>
    <mergeCell ref="G34:H34"/>
    <mergeCell ref="I34:J34"/>
    <mergeCell ref="A35:C35"/>
    <mergeCell ref="D35:J35"/>
    <mergeCell ref="J38:J39"/>
    <mergeCell ref="E20:G20"/>
    <mergeCell ref="H20:I20"/>
    <mergeCell ref="J20:L20"/>
    <mergeCell ref="M20:O20"/>
    <mergeCell ref="P20:Q20"/>
    <mergeCell ref="R20:S20"/>
    <mergeCell ref="C48:E48"/>
    <mergeCell ref="F48:H48"/>
    <mergeCell ref="I48:J48"/>
    <mergeCell ref="F47:H47"/>
    <mergeCell ref="B24:C24"/>
    <mergeCell ref="B31:C31"/>
    <mergeCell ref="B38:C38"/>
    <mergeCell ref="B26:J26"/>
    <mergeCell ref="D27:E27"/>
    <mergeCell ref="G27:H27"/>
    <mergeCell ref="I27:J27"/>
    <mergeCell ref="D38:I38"/>
    <mergeCell ref="D28:J28"/>
    <mergeCell ref="A46:B46"/>
    <mergeCell ref="A24:A25"/>
    <mergeCell ref="A31:A32"/>
    <mergeCell ref="A38:A39"/>
    <mergeCell ref="A45:B45"/>
    <mergeCell ref="A41:C41"/>
    <mergeCell ref="A27:C27"/>
    <mergeCell ref="A47:B47"/>
    <mergeCell ref="A42:C42"/>
    <mergeCell ref="D42:J42"/>
    <mergeCell ref="A44:M44"/>
    <mergeCell ref="C45:E45"/>
    <mergeCell ref="F45:H45"/>
    <mergeCell ref="I45:J45"/>
    <mergeCell ref="K47:M47"/>
    <mergeCell ref="K45:M45"/>
    <mergeCell ref="I46:J46"/>
    <mergeCell ref="K46:M46"/>
    <mergeCell ref="I47:J47"/>
    <mergeCell ref="C46:E46"/>
    <mergeCell ref="F46:H46"/>
    <mergeCell ref="C47:E47"/>
    <mergeCell ref="K38:T38"/>
  </mergeCells>
  <phoneticPr fontId="7"/>
  <dataValidations count="2">
    <dataValidation type="list" allowBlank="1" showErrorMessage="1" sqref="D28 D35 D42" xr:uid="{00000000-0002-0000-0000-000000000000}">
      <formula1>"(該当を選んで下さい),授乳室が必要,粉ミルク,授乳室と粉ミルク併用"</formula1>
    </dataValidation>
    <dataValidation type="custom" allowBlank="1" showInputMessage="1" showErrorMessage="1" prompt="終了時刻を入れて下さい_x000a_(例)　16:30" sqref="F46:F49" xr:uid="{00000000-0002-0000-0000-000001000000}">
      <formula1>AND(GTE(F46,MIN((0.333333333333333),(0.8125))),LTE(F46,MAX((0.333333333333333),(0.8125))))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1000"/>
  <sheetViews>
    <sheetView workbookViewId="0">
      <selection activeCell="AE17" sqref="AE17"/>
    </sheetView>
  </sheetViews>
  <sheetFormatPr defaultColWidth="14.453125" defaultRowHeight="15" customHeight="1"/>
  <cols>
    <col min="1" max="1" width="5.453125" customWidth="1"/>
    <col min="2" max="2" width="4.08984375" customWidth="1"/>
    <col min="3" max="3" width="3.90625" customWidth="1"/>
    <col min="4" max="4" width="4.453125" customWidth="1"/>
    <col min="5" max="6" width="4.08984375" customWidth="1"/>
    <col min="7" max="7" width="4.453125" customWidth="1"/>
    <col min="8" max="8" width="3.90625" customWidth="1"/>
    <col min="9" max="10" width="4.08984375" customWidth="1"/>
    <col min="11" max="12" width="3.453125" customWidth="1"/>
    <col min="13" max="13" width="4" customWidth="1"/>
    <col min="14" max="14" width="4.453125" customWidth="1"/>
    <col min="15" max="15" width="3.453125" customWidth="1"/>
    <col min="16" max="16" width="4.08984375" customWidth="1"/>
    <col min="17" max="17" width="4.453125" customWidth="1"/>
    <col min="18" max="18" width="3.08984375" customWidth="1"/>
    <col min="19" max="19" width="4" customWidth="1"/>
    <col min="20" max="20" width="5.08984375" customWidth="1"/>
    <col min="21" max="26" width="8.90625" customWidth="1"/>
  </cols>
  <sheetData>
    <row r="1" spans="1:26" ht="13.5" customHeight="1">
      <c r="A1" s="80" t="s">
        <v>86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4"/>
      <c r="V1" s="4"/>
      <c r="W1" s="4"/>
      <c r="X1" s="4"/>
      <c r="Y1" s="4"/>
      <c r="Z1" s="4"/>
    </row>
    <row r="2" spans="1:26" ht="13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4"/>
      <c r="V2" s="4"/>
      <c r="W2" s="4"/>
      <c r="X2" s="4"/>
      <c r="Y2" s="4"/>
      <c r="Z2" s="4"/>
    </row>
    <row r="3" spans="1:26" ht="13.5" customHeight="1">
      <c r="A3" s="79" t="s">
        <v>0</v>
      </c>
      <c r="B3" s="70" t="s">
        <v>1</v>
      </c>
      <c r="C3" s="72"/>
      <c r="D3" s="70" t="s">
        <v>46</v>
      </c>
      <c r="E3" s="71"/>
      <c r="F3" s="71"/>
      <c r="G3" s="71"/>
      <c r="H3" s="71"/>
      <c r="I3" s="72"/>
      <c r="J3" s="73" t="s">
        <v>47</v>
      </c>
      <c r="K3" s="75" t="s">
        <v>3</v>
      </c>
      <c r="L3" s="61" t="s">
        <v>48</v>
      </c>
      <c r="M3" s="62"/>
      <c r="N3" s="62"/>
      <c r="O3" s="62"/>
      <c r="P3" s="62"/>
      <c r="Q3" s="63"/>
      <c r="R3" s="66" t="s">
        <v>4</v>
      </c>
      <c r="S3" s="61" t="s">
        <v>49</v>
      </c>
      <c r="T3" s="68"/>
      <c r="U3" s="4"/>
      <c r="V3" s="4"/>
      <c r="W3" s="4"/>
      <c r="X3" s="4"/>
      <c r="Y3" s="4"/>
      <c r="Z3" s="4"/>
    </row>
    <row r="4" spans="1:26" ht="22.5" customHeight="1">
      <c r="A4" s="78"/>
      <c r="B4" s="28" t="s">
        <v>50</v>
      </c>
      <c r="C4" s="26"/>
      <c r="D4" s="26"/>
      <c r="E4" s="26"/>
      <c r="F4" s="26"/>
      <c r="G4" s="26"/>
      <c r="H4" s="26"/>
      <c r="I4" s="27"/>
      <c r="J4" s="74"/>
      <c r="K4" s="76"/>
      <c r="L4" s="64"/>
      <c r="M4" s="30"/>
      <c r="N4" s="30"/>
      <c r="O4" s="30"/>
      <c r="P4" s="30"/>
      <c r="Q4" s="65"/>
      <c r="R4" s="67"/>
      <c r="S4" s="64"/>
      <c r="T4" s="69"/>
      <c r="U4" s="4"/>
      <c r="V4" s="4"/>
      <c r="W4" s="4"/>
      <c r="X4" s="4"/>
      <c r="Y4" s="4"/>
      <c r="Z4" s="4"/>
    </row>
    <row r="5" spans="1:26" ht="13.5" customHeight="1">
      <c r="A5" s="77" t="s">
        <v>5</v>
      </c>
      <c r="B5" s="34" t="s">
        <v>51</v>
      </c>
      <c r="C5" s="35"/>
      <c r="D5" s="35"/>
      <c r="E5" s="35"/>
      <c r="F5" s="35"/>
      <c r="G5" s="35"/>
      <c r="H5" s="35"/>
      <c r="I5" s="35"/>
      <c r="J5" s="35"/>
      <c r="K5" s="35"/>
      <c r="L5" s="25" t="s">
        <v>6</v>
      </c>
      <c r="M5" s="26"/>
      <c r="N5" s="27"/>
      <c r="O5" s="28" t="s">
        <v>52</v>
      </c>
      <c r="P5" s="26"/>
      <c r="Q5" s="26"/>
      <c r="R5" s="26"/>
      <c r="S5" s="26"/>
      <c r="T5" s="58"/>
      <c r="U5" s="4"/>
      <c r="V5" s="4"/>
      <c r="W5" s="4"/>
      <c r="X5" s="4"/>
      <c r="Y5" s="4"/>
      <c r="Z5" s="4"/>
    </row>
    <row r="6" spans="1:26" ht="13.5" customHeight="1">
      <c r="A6" s="78"/>
      <c r="B6" s="59"/>
      <c r="C6" s="60"/>
      <c r="D6" s="60"/>
      <c r="E6" s="60"/>
      <c r="F6" s="60"/>
      <c r="G6" s="60"/>
      <c r="H6" s="60"/>
      <c r="I6" s="60"/>
      <c r="J6" s="60"/>
      <c r="K6" s="60"/>
      <c r="L6" s="25" t="s">
        <v>7</v>
      </c>
      <c r="M6" s="26"/>
      <c r="N6" s="27"/>
      <c r="O6" s="28" t="s">
        <v>53</v>
      </c>
      <c r="P6" s="26"/>
      <c r="Q6" s="26"/>
      <c r="R6" s="26"/>
      <c r="S6" s="26"/>
      <c r="T6" s="58"/>
      <c r="U6" s="4"/>
      <c r="V6" s="4"/>
      <c r="W6" s="4"/>
      <c r="X6" s="4"/>
      <c r="Y6" s="4"/>
      <c r="Z6" s="4"/>
    </row>
    <row r="7" spans="1:26" ht="13.5" customHeight="1">
      <c r="A7" s="57" t="s">
        <v>8</v>
      </c>
      <c r="B7" s="26"/>
      <c r="C7" s="27"/>
      <c r="D7" s="34" t="s">
        <v>54</v>
      </c>
      <c r="E7" s="35"/>
      <c r="F7" s="35"/>
      <c r="G7" s="35"/>
      <c r="H7" s="35"/>
      <c r="I7" s="35"/>
      <c r="J7" s="35"/>
      <c r="K7" s="35"/>
      <c r="L7" s="25" t="s">
        <v>9</v>
      </c>
      <c r="M7" s="26"/>
      <c r="N7" s="27"/>
      <c r="O7" s="94" t="s">
        <v>55</v>
      </c>
      <c r="P7" s="26"/>
      <c r="Q7" s="26"/>
      <c r="R7" s="26"/>
      <c r="S7" s="26"/>
      <c r="T7" s="58"/>
      <c r="U7" s="4"/>
      <c r="V7" s="4"/>
      <c r="W7" s="4"/>
      <c r="X7" s="4"/>
      <c r="Y7" s="4"/>
      <c r="Z7" s="4"/>
    </row>
    <row r="8" spans="1:26" ht="13.5" customHeight="1">
      <c r="A8" s="47" t="s">
        <v>10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 t="s">
        <v>11</v>
      </c>
      <c r="M8" s="26"/>
      <c r="N8" s="27"/>
      <c r="O8" s="28" t="s">
        <v>56</v>
      </c>
      <c r="P8" s="26"/>
      <c r="Q8" s="26"/>
      <c r="R8" s="26"/>
      <c r="S8" s="26"/>
      <c r="T8" s="58"/>
      <c r="U8" s="4"/>
      <c r="V8" s="4"/>
      <c r="W8" s="4"/>
      <c r="X8" s="4"/>
      <c r="Y8" s="4"/>
      <c r="Z8" s="4"/>
    </row>
    <row r="9" spans="1:26" ht="13.5" customHeight="1">
      <c r="A9" s="95" t="s">
        <v>57</v>
      </c>
      <c r="B9" s="52"/>
      <c r="C9" s="52"/>
      <c r="D9" s="52"/>
      <c r="E9" s="52"/>
      <c r="F9" s="52"/>
      <c r="G9" s="52"/>
      <c r="H9" s="52"/>
      <c r="I9" s="52"/>
      <c r="J9" s="52"/>
      <c r="K9" s="53"/>
      <c r="L9" s="54" t="s">
        <v>12</v>
      </c>
      <c r="M9" s="55"/>
      <c r="N9" s="56"/>
      <c r="O9" s="81" t="s">
        <v>56</v>
      </c>
      <c r="P9" s="55"/>
      <c r="Q9" s="55"/>
      <c r="R9" s="55"/>
      <c r="S9" s="55"/>
      <c r="T9" s="82"/>
      <c r="U9" s="4"/>
      <c r="V9" s="4"/>
      <c r="W9" s="4"/>
      <c r="X9" s="4"/>
      <c r="Y9" s="4"/>
      <c r="Z9" s="4"/>
    </row>
    <row r="10" spans="1:26" ht="8.25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4"/>
      <c r="V10" s="4"/>
      <c r="W10" s="4"/>
      <c r="X10" s="4"/>
      <c r="Y10" s="4"/>
      <c r="Z10" s="4"/>
    </row>
    <row r="11" spans="1:26" ht="13.5" customHeight="1">
      <c r="A11" s="79" t="s">
        <v>13</v>
      </c>
      <c r="B11" s="70" t="s">
        <v>1</v>
      </c>
      <c r="C11" s="72"/>
      <c r="D11" s="70" t="s">
        <v>58</v>
      </c>
      <c r="E11" s="71"/>
      <c r="F11" s="71"/>
      <c r="G11" s="71"/>
      <c r="H11" s="71"/>
      <c r="I11" s="72"/>
      <c r="J11" s="73" t="s">
        <v>59</v>
      </c>
      <c r="K11" s="75" t="s">
        <v>3</v>
      </c>
      <c r="L11" s="61" t="s">
        <v>60</v>
      </c>
      <c r="M11" s="62"/>
      <c r="N11" s="62"/>
      <c r="O11" s="62"/>
      <c r="P11" s="62"/>
      <c r="Q11" s="63"/>
      <c r="R11" s="66" t="s">
        <v>4</v>
      </c>
      <c r="S11" s="61" t="s">
        <v>61</v>
      </c>
      <c r="T11" s="68"/>
      <c r="U11" s="4"/>
      <c r="V11" s="4"/>
      <c r="W11" s="4"/>
      <c r="X11" s="4"/>
      <c r="Y11" s="4"/>
      <c r="Z11" s="4"/>
    </row>
    <row r="12" spans="1:26" ht="17.25" customHeight="1">
      <c r="A12" s="78"/>
      <c r="B12" s="28" t="s">
        <v>62</v>
      </c>
      <c r="C12" s="26"/>
      <c r="D12" s="26"/>
      <c r="E12" s="26"/>
      <c r="F12" s="26"/>
      <c r="G12" s="26"/>
      <c r="H12" s="26"/>
      <c r="I12" s="27"/>
      <c r="J12" s="74"/>
      <c r="K12" s="76"/>
      <c r="L12" s="64"/>
      <c r="M12" s="30"/>
      <c r="N12" s="30"/>
      <c r="O12" s="30"/>
      <c r="P12" s="30"/>
      <c r="Q12" s="65"/>
      <c r="R12" s="67"/>
      <c r="S12" s="64"/>
      <c r="T12" s="69"/>
      <c r="U12" s="4"/>
      <c r="V12" s="4"/>
      <c r="W12" s="4"/>
      <c r="X12" s="4"/>
      <c r="Y12" s="4"/>
      <c r="Z12" s="4"/>
    </row>
    <row r="13" spans="1:26" ht="13.5" customHeight="1">
      <c r="A13" s="77" t="s">
        <v>5</v>
      </c>
      <c r="B13" s="34" t="s">
        <v>63</v>
      </c>
      <c r="C13" s="35"/>
      <c r="D13" s="35"/>
      <c r="E13" s="35"/>
      <c r="F13" s="35"/>
      <c r="G13" s="35"/>
      <c r="H13" s="35"/>
      <c r="I13" s="35"/>
      <c r="J13" s="35"/>
      <c r="K13" s="35"/>
      <c r="L13" s="25" t="s">
        <v>6</v>
      </c>
      <c r="M13" s="26"/>
      <c r="N13" s="27"/>
      <c r="O13" s="28" t="s">
        <v>64</v>
      </c>
      <c r="P13" s="26"/>
      <c r="Q13" s="26"/>
      <c r="R13" s="26"/>
      <c r="S13" s="26"/>
      <c r="T13" s="58"/>
      <c r="U13" s="4"/>
      <c r="V13" s="4"/>
      <c r="W13" s="4"/>
      <c r="X13" s="4"/>
      <c r="Y13" s="4"/>
      <c r="Z13" s="4"/>
    </row>
    <row r="14" spans="1:26" ht="13.5" customHeight="1">
      <c r="A14" s="78"/>
      <c r="B14" s="59"/>
      <c r="C14" s="60"/>
      <c r="D14" s="60"/>
      <c r="E14" s="60"/>
      <c r="F14" s="60"/>
      <c r="G14" s="60"/>
      <c r="H14" s="60"/>
      <c r="I14" s="60"/>
      <c r="J14" s="60"/>
      <c r="K14" s="60"/>
      <c r="L14" s="25" t="s">
        <v>7</v>
      </c>
      <c r="M14" s="26"/>
      <c r="N14" s="27"/>
      <c r="O14" s="28"/>
      <c r="P14" s="26"/>
      <c r="Q14" s="26"/>
      <c r="R14" s="26"/>
      <c r="S14" s="26"/>
      <c r="T14" s="58"/>
      <c r="U14" s="4"/>
      <c r="V14" s="4"/>
      <c r="W14" s="4"/>
      <c r="X14" s="4"/>
      <c r="Y14" s="4"/>
      <c r="Z14" s="4"/>
    </row>
    <row r="15" spans="1:26" ht="13.5" customHeight="1">
      <c r="A15" s="57" t="s">
        <v>8</v>
      </c>
      <c r="B15" s="26"/>
      <c r="C15" s="27"/>
      <c r="D15" s="34" t="s">
        <v>65</v>
      </c>
      <c r="E15" s="35"/>
      <c r="F15" s="35"/>
      <c r="G15" s="35"/>
      <c r="H15" s="35"/>
      <c r="I15" s="35"/>
      <c r="J15" s="35"/>
      <c r="K15" s="35"/>
      <c r="L15" s="25" t="s">
        <v>9</v>
      </c>
      <c r="M15" s="26"/>
      <c r="N15" s="27"/>
      <c r="O15" s="94" t="s">
        <v>66</v>
      </c>
      <c r="P15" s="26"/>
      <c r="Q15" s="26"/>
      <c r="R15" s="26"/>
      <c r="S15" s="26"/>
      <c r="T15" s="58"/>
      <c r="U15" s="4"/>
      <c r="V15" s="4"/>
      <c r="W15" s="4"/>
      <c r="X15" s="4"/>
      <c r="Y15" s="4"/>
      <c r="Z15" s="4"/>
    </row>
    <row r="16" spans="1:26" ht="13.5" customHeight="1">
      <c r="A16" s="47" t="s">
        <v>10</v>
      </c>
      <c r="B16" s="48"/>
      <c r="C16" s="48"/>
      <c r="D16" s="48"/>
      <c r="E16" s="48"/>
      <c r="F16" s="48"/>
      <c r="G16" s="48"/>
      <c r="H16" s="48"/>
      <c r="I16" s="48"/>
      <c r="J16" s="48"/>
      <c r="K16" s="49"/>
      <c r="L16" s="50" t="s">
        <v>11</v>
      </c>
      <c r="M16" s="26"/>
      <c r="N16" s="27"/>
      <c r="O16" s="28"/>
      <c r="P16" s="26"/>
      <c r="Q16" s="26"/>
      <c r="R16" s="26"/>
      <c r="S16" s="26"/>
      <c r="T16" s="58"/>
      <c r="U16" s="4"/>
      <c r="V16" s="4"/>
      <c r="W16" s="4"/>
      <c r="X16" s="4"/>
      <c r="Y16" s="4"/>
      <c r="Z16" s="4"/>
    </row>
    <row r="17" spans="1:26" ht="13.5" customHeight="1">
      <c r="A17" s="95" t="s">
        <v>67</v>
      </c>
      <c r="B17" s="52"/>
      <c r="C17" s="52"/>
      <c r="D17" s="52"/>
      <c r="E17" s="52"/>
      <c r="F17" s="52"/>
      <c r="G17" s="52"/>
      <c r="H17" s="52"/>
      <c r="I17" s="52"/>
      <c r="J17" s="52"/>
      <c r="K17" s="53"/>
      <c r="L17" s="54" t="s">
        <v>12</v>
      </c>
      <c r="M17" s="55"/>
      <c r="N17" s="56"/>
      <c r="O17" s="81"/>
      <c r="P17" s="55"/>
      <c r="Q17" s="55"/>
      <c r="R17" s="55"/>
      <c r="S17" s="55"/>
      <c r="T17" s="82"/>
      <c r="U17" s="4"/>
      <c r="V17" s="4"/>
      <c r="W17" s="4"/>
      <c r="X17" s="4"/>
      <c r="Y17" s="4"/>
      <c r="Z17" s="4"/>
    </row>
    <row r="18" spans="1:26" ht="7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87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4"/>
      <c r="V19" s="4"/>
      <c r="W19" s="4"/>
      <c r="X19" s="4"/>
      <c r="Y19" s="4"/>
      <c r="Z19" s="4"/>
    </row>
    <row r="20" spans="1:26" ht="13.5" customHeight="1">
      <c r="A20" s="25" t="s">
        <v>15</v>
      </c>
      <c r="B20" s="26"/>
      <c r="C20" s="26"/>
      <c r="D20" s="27"/>
      <c r="E20" s="25" t="s">
        <v>16</v>
      </c>
      <c r="F20" s="26"/>
      <c r="G20" s="27"/>
      <c r="H20" s="28">
        <f>COUNTIF(D27:D42,"&gt;2")</f>
        <v>1</v>
      </c>
      <c r="I20" s="27"/>
      <c r="J20" s="25" t="s">
        <v>17</v>
      </c>
      <c r="K20" s="26"/>
      <c r="L20" s="27"/>
      <c r="M20" s="28">
        <f>COUNTIF(D27:D41,"&lt;3")</f>
        <v>2</v>
      </c>
      <c r="N20" s="26"/>
      <c r="O20" s="27"/>
      <c r="P20" s="25" t="s">
        <v>18</v>
      </c>
      <c r="Q20" s="27"/>
      <c r="R20" s="28">
        <f>SUM(H20,M20)</f>
        <v>3</v>
      </c>
      <c r="S20" s="27"/>
      <c r="T20" s="4" t="s">
        <v>19</v>
      </c>
      <c r="U20" s="4"/>
      <c r="V20" s="4"/>
      <c r="W20" s="4"/>
      <c r="X20" s="4"/>
      <c r="Y20" s="4"/>
      <c r="Z20" s="4"/>
    </row>
    <row r="21" spans="1:26" ht="13.5" customHeight="1">
      <c r="A21" s="2"/>
      <c r="B21" s="2"/>
      <c r="C21" s="2"/>
      <c r="D21" s="2"/>
      <c r="E21" s="2"/>
      <c r="F21" s="2"/>
      <c r="G21" s="2"/>
      <c r="H21" s="2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4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8"/>
      <c r="U23" s="4"/>
      <c r="V23" s="4"/>
      <c r="W23" s="4"/>
      <c r="X23" s="4"/>
      <c r="Y23" s="4"/>
      <c r="Z23" s="4"/>
    </row>
    <row r="24" spans="1:26" ht="13.5" customHeight="1">
      <c r="A24" s="32" t="s">
        <v>21</v>
      </c>
      <c r="B24" s="29" t="s">
        <v>1</v>
      </c>
      <c r="C24" s="30"/>
      <c r="D24" s="29" t="s">
        <v>68</v>
      </c>
      <c r="E24" s="30"/>
      <c r="F24" s="30"/>
      <c r="G24" s="30"/>
      <c r="H24" s="30"/>
      <c r="I24" s="30"/>
      <c r="J24" s="45" t="s">
        <v>47</v>
      </c>
      <c r="K24" s="22" t="s">
        <v>23</v>
      </c>
      <c r="L24" s="23"/>
      <c r="M24" s="23"/>
      <c r="N24" s="23"/>
      <c r="O24" s="23"/>
      <c r="P24" s="23"/>
      <c r="Q24" s="23"/>
      <c r="R24" s="23"/>
      <c r="S24" s="23"/>
      <c r="T24" s="24"/>
      <c r="U24" s="4"/>
      <c r="V24" s="4"/>
      <c r="W24" s="4"/>
      <c r="X24" s="4"/>
      <c r="Y24" s="4"/>
      <c r="Z24" s="4"/>
    </row>
    <row r="25" spans="1:26" ht="13.5" customHeight="1">
      <c r="A25" s="33"/>
      <c r="B25" s="43" t="s">
        <v>69</v>
      </c>
      <c r="C25" s="41"/>
      <c r="D25" s="41"/>
      <c r="E25" s="41"/>
      <c r="F25" s="41"/>
      <c r="G25" s="41"/>
      <c r="H25" s="41"/>
      <c r="I25" s="42"/>
      <c r="J25" s="46"/>
      <c r="K25" s="37" t="s">
        <v>70</v>
      </c>
      <c r="L25" s="30"/>
      <c r="M25" s="30"/>
      <c r="N25" s="30"/>
      <c r="O25" s="30"/>
      <c r="P25" s="30"/>
      <c r="Q25" s="30"/>
      <c r="R25" s="30"/>
      <c r="S25" s="30"/>
      <c r="T25" s="38"/>
      <c r="U25" s="4"/>
      <c r="V25" s="4"/>
      <c r="W25" s="4"/>
      <c r="X25" s="4"/>
      <c r="Y25" s="4"/>
      <c r="Z25" s="4"/>
    </row>
    <row r="26" spans="1:26" ht="13.5" customHeight="1">
      <c r="A26" s="6" t="s">
        <v>24</v>
      </c>
      <c r="B26" s="19" t="s">
        <v>71</v>
      </c>
      <c r="C26" s="17"/>
      <c r="D26" s="17"/>
      <c r="E26" s="17"/>
      <c r="F26" s="17"/>
      <c r="G26" s="17"/>
      <c r="H26" s="17"/>
      <c r="I26" s="17"/>
      <c r="J26" s="17"/>
      <c r="K26" s="39"/>
      <c r="L26" s="30"/>
      <c r="M26" s="30"/>
      <c r="N26" s="30"/>
      <c r="O26" s="30"/>
      <c r="P26" s="30"/>
      <c r="Q26" s="30"/>
      <c r="R26" s="30"/>
      <c r="S26" s="30"/>
      <c r="T26" s="38"/>
      <c r="U26" s="4"/>
      <c r="V26" s="4"/>
      <c r="W26" s="4"/>
      <c r="X26" s="4"/>
      <c r="Y26" s="4"/>
      <c r="Z26" s="4"/>
    </row>
    <row r="27" spans="1:26" ht="13.5" customHeight="1">
      <c r="A27" s="16" t="s">
        <v>25</v>
      </c>
      <c r="B27" s="17"/>
      <c r="C27" s="18"/>
      <c r="D27" s="19">
        <v>0</v>
      </c>
      <c r="E27" s="17"/>
      <c r="F27" s="7" t="s">
        <v>26</v>
      </c>
      <c r="G27" s="31">
        <v>6</v>
      </c>
      <c r="H27" s="17"/>
      <c r="I27" s="31" t="s">
        <v>27</v>
      </c>
      <c r="J27" s="18"/>
      <c r="K27" s="39"/>
      <c r="L27" s="30"/>
      <c r="M27" s="30"/>
      <c r="N27" s="30"/>
      <c r="O27" s="30"/>
      <c r="P27" s="30"/>
      <c r="Q27" s="30"/>
      <c r="R27" s="30"/>
      <c r="S27" s="30"/>
      <c r="T27" s="38"/>
      <c r="U27" s="4"/>
      <c r="V27" s="4"/>
      <c r="W27" s="4"/>
      <c r="X27" s="4"/>
      <c r="Y27" s="4"/>
      <c r="Z27" s="4"/>
    </row>
    <row r="28" spans="1:26" ht="14.25" customHeight="1">
      <c r="A28" s="16" t="s">
        <v>28</v>
      </c>
      <c r="B28" s="17"/>
      <c r="C28" s="18"/>
      <c r="D28" s="19" t="s">
        <v>29</v>
      </c>
      <c r="E28" s="17"/>
      <c r="F28" s="17"/>
      <c r="G28" s="17"/>
      <c r="H28" s="17"/>
      <c r="I28" s="17"/>
      <c r="J28" s="17"/>
      <c r="K28" s="40"/>
      <c r="L28" s="41"/>
      <c r="M28" s="41"/>
      <c r="N28" s="41"/>
      <c r="O28" s="41"/>
      <c r="P28" s="41"/>
      <c r="Q28" s="41"/>
      <c r="R28" s="41"/>
      <c r="S28" s="41"/>
      <c r="T28" s="42"/>
      <c r="U28" s="4"/>
      <c r="V28" s="4"/>
      <c r="W28" s="4"/>
      <c r="X28" s="4"/>
      <c r="Y28" s="4"/>
      <c r="Z28" s="4"/>
    </row>
    <row r="29" spans="1:26" ht="14.25" customHeight="1">
      <c r="A29" s="2"/>
      <c r="B29" s="8"/>
      <c r="C29" s="8"/>
      <c r="D29" s="2"/>
      <c r="E29" s="2"/>
      <c r="F29" s="2"/>
      <c r="G29" s="2"/>
      <c r="H29" s="2"/>
      <c r="I29" s="2"/>
      <c r="J29" s="2"/>
      <c r="K29" s="9"/>
      <c r="L29" s="9"/>
      <c r="M29" s="9"/>
      <c r="N29" s="9"/>
      <c r="O29" s="9"/>
      <c r="P29" s="9"/>
      <c r="Q29" s="9"/>
      <c r="R29" s="9"/>
      <c r="S29" s="9"/>
      <c r="T29" s="9"/>
      <c r="U29" s="4"/>
      <c r="V29" s="4"/>
      <c r="W29" s="4"/>
      <c r="X29" s="4"/>
      <c r="Y29" s="4"/>
      <c r="Z29" s="4"/>
    </row>
    <row r="30" spans="1:26" ht="14.25" customHeight="1">
      <c r="A30" s="44" t="s">
        <v>30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8"/>
      <c r="U30" s="4"/>
      <c r="V30" s="4"/>
      <c r="W30" s="4"/>
      <c r="X30" s="4"/>
      <c r="Y30" s="4"/>
      <c r="Z30" s="4"/>
    </row>
    <row r="31" spans="1:26" ht="14.25" customHeight="1">
      <c r="A31" s="32" t="s">
        <v>21</v>
      </c>
      <c r="B31" s="29" t="s">
        <v>1</v>
      </c>
      <c r="C31" s="30"/>
      <c r="D31" s="29" t="s">
        <v>72</v>
      </c>
      <c r="E31" s="30"/>
      <c r="F31" s="30"/>
      <c r="G31" s="30"/>
      <c r="H31" s="30"/>
      <c r="I31" s="30"/>
      <c r="J31" s="45" t="s">
        <v>59</v>
      </c>
      <c r="K31" s="22" t="s">
        <v>23</v>
      </c>
      <c r="L31" s="23"/>
      <c r="M31" s="23"/>
      <c r="N31" s="23"/>
      <c r="O31" s="23"/>
      <c r="P31" s="23"/>
      <c r="Q31" s="23"/>
      <c r="R31" s="23"/>
      <c r="S31" s="23"/>
      <c r="T31" s="24"/>
      <c r="U31" s="4"/>
      <c r="V31" s="4"/>
      <c r="W31" s="4"/>
      <c r="X31" s="4"/>
      <c r="Y31" s="4"/>
      <c r="Z31" s="4"/>
    </row>
    <row r="32" spans="1:26" ht="14.25" customHeight="1">
      <c r="A32" s="33"/>
      <c r="B32" s="43" t="s">
        <v>73</v>
      </c>
      <c r="C32" s="41"/>
      <c r="D32" s="41"/>
      <c r="E32" s="41"/>
      <c r="F32" s="41"/>
      <c r="G32" s="41"/>
      <c r="H32" s="41"/>
      <c r="I32" s="42"/>
      <c r="J32" s="46"/>
      <c r="K32" s="37" t="s">
        <v>74</v>
      </c>
      <c r="L32" s="30"/>
      <c r="M32" s="30"/>
      <c r="N32" s="30"/>
      <c r="O32" s="30"/>
      <c r="P32" s="30"/>
      <c r="Q32" s="30"/>
      <c r="R32" s="30"/>
      <c r="S32" s="30"/>
      <c r="T32" s="38"/>
      <c r="U32" s="4"/>
      <c r="V32" s="4"/>
      <c r="W32" s="4"/>
      <c r="X32" s="4"/>
      <c r="Y32" s="4"/>
      <c r="Z32" s="4"/>
    </row>
    <row r="33" spans="1:26" ht="14.25" customHeight="1">
      <c r="A33" s="6" t="s">
        <v>24</v>
      </c>
      <c r="B33" s="19" t="s">
        <v>75</v>
      </c>
      <c r="C33" s="17"/>
      <c r="D33" s="17"/>
      <c r="E33" s="17"/>
      <c r="F33" s="17"/>
      <c r="G33" s="17"/>
      <c r="H33" s="17"/>
      <c r="I33" s="17"/>
      <c r="J33" s="17"/>
      <c r="K33" s="39"/>
      <c r="L33" s="30"/>
      <c r="M33" s="30"/>
      <c r="N33" s="30"/>
      <c r="O33" s="30"/>
      <c r="P33" s="30"/>
      <c r="Q33" s="30"/>
      <c r="R33" s="30"/>
      <c r="S33" s="30"/>
      <c r="T33" s="38"/>
      <c r="U33" s="4"/>
      <c r="V33" s="4"/>
      <c r="W33" s="4"/>
      <c r="X33" s="4"/>
      <c r="Y33" s="4"/>
      <c r="Z33" s="4"/>
    </row>
    <row r="34" spans="1:26" ht="14.25" customHeight="1">
      <c r="A34" s="16" t="s">
        <v>25</v>
      </c>
      <c r="B34" s="17"/>
      <c r="C34" s="18"/>
      <c r="D34" s="19">
        <v>2</v>
      </c>
      <c r="E34" s="17"/>
      <c r="F34" s="7" t="s">
        <v>26</v>
      </c>
      <c r="G34" s="31">
        <v>3</v>
      </c>
      <c r="H34" s="17"/>
      <c r="I34" s="31" t="s">
        <v>27</v>
      </c>
      <c r="J34" s="18"/>
      <c r="K34" s="39"/>
      <c r="L34" s="30"/>
      <c r="M34" s="30"/>
      <c r="N34" s="30"/>
      <c r="O34" s="30"/>
      <c r="P34" s="30"/>
      <c r="Q34" s="30"/>
      <c r="R34" s="30"/>
      <c r="S34" s="30"/>
      <c r="T34" s="38"/>
      <c r="U34" s="4"/>
      <c r="V34" s="4"/>
      <c r="W34" s="4"/>
      <c r="X34" s="4"/>
      <c r="Y34" s="4"/>
      <c r="Z34" s="4"/>
    </row>
    <row r="35" spans="1:26" ht="14.25" customHeight="1">
      <c r="A35" s="16" t="s">
        <v>28</v>
      </c>
      <c r="B35" s="17"/>
      <c r="C35" s="18"/>
      <c r="D35" s="19" t="s">
        <v>76</v>
      </c>
      <c r="E35" s="17"/>
      <c r="F35" s="17"/>
      <c r="G35" s="17"/>
      <c r="H35" s="17"/>
      <c r="I35" s="17"/>
      <c r="J35" s="17"/>
      <c r="K35" s="40"/>
      <c r="L35" s="41"/>
      <c r="M35" s="41"/>
      <c r="N35" s="41"/>
      <c r="O35" s="41"/>
      <c r="P35" s="41"/>
      <c r="Q35" s="41"/>
      <c r="R35" s="41"/>
      <c r="S35" s="41"/>
      <c r="T35" s="42"/>
      <c r="U35" s="4"/>
      <c r="V35" s="4"/>
      <c r="W35" s="4"/>
      <c r="X35" s="4"/>
      <c r="Y35" s="4"/>
      <c r="Z35" s="4"/>
    </row>
    <row r="36" spans="1:26" ht="13.5" customHeight="1">
      <c r="A36" s="2"/>
      <c r="B36" s="4"/>
      <c r="C36" s="4"/>
      <c r="D36" s="2"/>
      <c r="E36" s="2"/>
      <c r="F36" s="2"/>
      <c r="G36" s="2"/>
      <c r="H36" s="2"/>
      <c r="I36" s="2"/>
      <c r="J36" s="2"/>
      <c r="K36" s="9"/>
      <c r="L36" s="9"/>
      <c r="M36" s="9"/>
      <c r="N36" s="9"/>
      <c r="O36" s="9"/>
      <c r="P36" s="9"/>
      <c r="Q36" s="9"/>
      <c r="R36" s="9"/>
      <c r="S36" s="9"/>
      <c r="T36" s="9"/>
      <c r="U36" s="4"/>
      <c r="V36" s="4"/>
      <c r="W36" s="4"/>
      <c r="X36" s="4"/>
      <c r="Y36" s="4"/>
      <c r="Z36" s="4"/>
    </row>
    <row r="37" spans="1:26" ht="13.5" customHeight="1">
      <c r="A37" s="44" t="s">
        <v>31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8"/>
      <c r="U37" s="4"/>
      <c r="V37" s="4"/>
      <c r="W37" s="4"/>
      <c r="X37" s="4"/>
      <c r="Y37" s="4"/>
      <c r="Z37" s="4"/>
    </row>
    <row r="38" spans="1:26" ht="13.5" customHeight="1">
      <c r="A38" s="32" t="s">
        <v>21</v>
      </c>
      <c r="B38" s="29" t="s">
        <v>1</v>
      </c>
      <c r="C38" s="30"/>
      <c r="D38" s="29" t="s">
        <v>77</v>
      </c>
      <c r="E38" s="30"/>
      <c r="F38" s="30"/>
      <c r="G38" s="30"/>
      <c r="H38" s="30"/>
      <c r="I38" s="30"/>
      <c r="J38" s="45" t="s">
        <v>59</v>
      </c>
      <c r="K38" s="22" t="s">
        <v>23</v>
      </c>
      <c r="L38" s="23"/>
      <c r="M38" s="23"/>
      <c r="N38" s="23"/>
      <c r="O38" s="23"/>
      <c r="P38" s="23"/>
      <c r="Q38" s="23"/>
      <c r="R38" s="23"/>
      <c r="S38" s="23"/>
      <c r="T38" s="24"/>
      <c r="U38" s="4"/>
      <c r="V38" s="4"/>
      <c r="W38" s="4"/>
      <c r="X38" s="4"/>
      <c r="Y38" s="4"/>
      <c r="Z38" s="4"/>
    </row>
    <row r="39" spans="1:26" ht="13.5" customHeight="1">
      <c r="A39" s="33"/>
      <c r="B39" s="43" t="s">
        <v>78</v>
      </c>
      <c r="C39" s="41"/>
      <c r="D39" s="41"/>
      <c r="E39" s="41"/>
      <c r="F39" s="41"/>
      <c r="G39" s="41"/>
      <c r="H39" s="41"/>
      <c r="I39" s="42"/>
      <c r="J39" s="46"/>
      <c r="K39" s="37" t="s">
        <v>79</v>
      </c>
      <c r="L39" s="30"/>
      <c r="M39" s="30"/>
      <c r="N39" s="30"/>
      <c r="O39" s="30"/>
      <c r="P39" s="30"/>
      <c r="Q39" s="30"/>
      <c r="R39" s="30"/>
      <c r="S39" s="30"/>
      <c r="T39" s="38"/>
      <c r="U39" s="4"/>
      <c r="V39" s="4"/>
      <c r="W39" s="4"/>
      <c r="X39" s="4"/>
      <c r="Y39" s="4"/>
      <c r="Z39" s="4"/>
    </row>
    <row r="40" spans="1:26" ht="13.5" customHeight="1">
      <c r="A40" s="6" t="s">
        <v>24</v>
      </c>
      <c r="B40" s="19" t="s">
        <v>80</v>
      </c>
      <c r="C40" s="17"/>
      <c r="D40" s="17"/>
      <c r="E40" s="17"/>
      <c r="F40" s="17"/>
      <c r="G40" s="17"/>
      <c r="H40" s="17"/>
      <c r="I40" s="17"/>
      <c r="J40" s="17"/>
      <c r="K40" s="39"/>
      <c r="L40" s="30"/>
      <c r="M40" s="30"/>
      <c r="N40" s="30"/>
      <c r="O40" s="30"/>
      <c r="P40" s="30"/>
      <c r="Q40" s="30"/>
      <c r="R40" s="30"/>
      <c r="S40" s="30"/>
      <c r="T40" s="38"/>
      <c r="U40" s="4"/>
      <c r="V40" s="4"/>
      <c r="W40" s="4"/>
      <c r="X40" s="4"/>
      <c r="Y40" s="4"/>
      <c r="Z40" s="4"/>
    </row>
    <row r="41" spans="1:26" ht="13.5" customHeight="1">
      <c r="A41" s="16" t="s">
        <v>25</v>
      </c>
      <c r="B41" s="17"/>
      <c r="C41" s="18"/>
      <c r="D41" s="19">
        <v>4</v>
      </c>
      <c r="E41" s="17"/>
      <c r="F41" s="7" t="s">
        <v>26</v>
      </c>
      <c r="G41" s="31"/>
      <c r="H41" s="17"/>
      <c r="I41" s="31" t="s">
        <v>27</v>
      </c>
      <c r="J41" s="18"/>
      <c r="K41" s="39"/>
      <c r="L41" s="30"/>
      <c r="M41" s="30"/>
      <c r="N41" s="30"/>
      <c r="O41" s="30"/>
      <c r="P41" s="30"/>
      <c r="Q41" s="30"/>
      <c r="R41" s="30"/>
      <c r="S41" s="30"/>
      <c r="T41" s="38"/>
      <c r="U41" s="4"/>
      <c r="V41" s="4"/>
      <c r="W41" s="4"/>
      <c r="X41" s="4"/>
      <c r="Y41" s="4"/>
      <c r="Z41" s="4"/>
    </row>
    <row r="42" spans="1:26" ht="13.5" customHeight="1">
      <c r="A42" s="16" t="s">
        <v>28</v>
      </c>
      <c r="B42" s="17"/>
      <c r="C42" s="18"/>
      <c r="D42" s="19" t="s">
        <v>29</v>
      </c>
      <c r="E42" s="17"/>
      <c r="F42" s="17"/>
      <c r="G42" s="17"/>
      <c r="H42" s="17"/>
      <c r="I42" s="17"/>
      <c r="J42" s="17"/>
      <c r="K42" s="40"/>
      <c r="L42" s="41"/>
      <c r="M42" s="41"/>
      <c r="N42" s="41"/>
      <c r="O42" s="41"/>
      <c r="P42" s="41"/>
      <c r="Q42" s="41"/>
      <c r="R42" s="41"/>
      <c r="S42" s="41"/>
      <c r="T42" s="42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4"/>
      <c r="V43" s="4"/>
      <c r="W43" s="4"/>
      <c r="X43" s="4"/>
      <c r="Y43" s="4"/>
      <c r="Z43" s="4"/>
    </row>
    <row r="44" spans="1:26" ht="13.5" customHeight="1">
      <c r="A44" s="16" t="s">
        <v>32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4"/>
      <c r="O44" s="36" t="s">
        <v>33</v>
      </c>
      <c r="P44" s="23"/>
      <c r="Q44" s="23"/>
      <c r="R44" s="23"/>
      <c r="S44" s="23"/>
      <c r="T44" s="24"/>
      <c r="U44" s="4"/>
      <c r="V44" s="4"/>
      <c r="W44" s="4"/>
      <c r="X44" s="4"/>
      <c r="Y44" s="4"/>
      <c r="Z44" s="4"/>
    </row>
    <row r="45" spans="1:26" ht="13.5" customHeight="1">
      <c r="A45" s="16"/>
      <c r="B45" s="18"/>
      <c r="C45" s="16" t="s">
        <v>34</v>
      </c>
      <c r="D45" s="17"/>
      <c r="E45" s="18"/>
      <c r="F45" s="16" t="s">
        <v>35</v>
      </c>
      <c r="G45" s="17"/>
      <c r="H45" s="18"/>
      <c r="I45" s="16" t="s">
        <v>36</v>
      </c>
      <c r="J45" s="18"/>
      <c r="K45" s="16" t="s">
        <v>37</v>
      </c>
      <c r="L45" s="17"/>
      <c r="M45" s="18"/>
      <c r="N45" s="4"/>
      <c r="O45" s="43">
        <f>IF(D27&lt;3,400,300)*K51</f>
        <v>13600</v>
      </c>
      <c r="P45" s="41"/>
      <c r="Q45" s="41"/>
      <c r="R45" s="41"/>
      <c r="S45" s="41"/>
      <c r="T45" s="11" t="s">
        <v>38</v>
      </c>
      <c r="U45" s="4"/>
      <c r="V45" s="4"/>
      <c r="W45" s="4"/>
      <c r="X45" s="4"/>
      <c r="Y45" s="4"/>
      <c r="Z45" s="4"/>
    </row>
    <row r="46" spans="1:26" ht="13.5" customHeight="1">
      <c r="A46" s="16" t="s">
        <v>82</v>
      </c>
      <c r="B46" s="18"/>
      <c r="C46" s="21">
        <v>0.52083333333333337</v>
      </c>
      <c r="D46" s="17"/>
      <c r="E46" s="18"/>
      <c r="F46" s="21">
        <v>0.72916666666666663</v>
      </c>
      <c r="G46" s="17"/>
      <c r="H46" s="18"/>
      <c r="I46" s="21">
        <f t="shared" ref="I46:I47" si="0">F46-C46</f>
        <v>0.20833333333333326</v>
      </c>
      <c r="J46" s="18"/>
      <c r="K46" s="20">
        <f t="shared" ref="K46:K50" si="1">(HOUR(I46)+IF(MINUTE(I46)&gt;30,1,0.5) - IF(MINUTE(I46)=0,0.5,0))*2</f>
        <v>10</v>
      </c>
      <c r="L46" s="17"/>
      <c r="M46" s="18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16" t="s">
        <v>83</v>
      </c>
      <c r="B47" s="18"/>
      <c r="C47" s="21">
        <v>0.39583333333333331</v>
      </c>
      <c r="D47" s="17"/>
      <c r="E47" s="18"/>
      <c r="F47" s="21">
        <v>0.75</v>
      </c>
      <c r="G47" s="17"/>
      <c r="H47" s="18"/>
      <c r="I47" s="21">
        <f t="shared" si="0"/>
        <v>0.35416666666666669</v>
      </c>
      <c r="J47" s="18"/>
      <c r="K47" s="20">
        <f t="shared" si="1"/>
        <v>17</v>
      </c>
      <c r="L47" s="17"/>
      <c r="M47" s="18"/>
      <c r="N47" s="4"/>
      <c r="O47" s="36" t="s">
        <v>39</v>
      </c>
      <c r="P47" s="23"/>
      <c r="Q47" s="23"/>
      <c r="R47" s="23"/>
      <c r="S47" s="23"/>
      <c r="T47" s="24"/>
      <c r="U47" s="4"/>
      <c r="V47" s="4"/>
      <c r="W47" s="4"/>
      <c r="X47" s="4"/>
      <c r="Y47" s="4"/>
      <c r="Z47" s="4"/>
    </row>
    <row r="48" spans="1:26" ht="13.5" customHeight="1">
      <c r="A48" s="16" t="s">
        <v>84</v>
      </c>
      <c r="B48" s="18"/>
      <c r="C48" s="21">
        <v>0.39583333333333331</v>
      </c>
      <c r="D48" s="17"/>
      <c r="E48" s="18"/>
      <c r="F48" s="21">
        <v>0.5</v>
      </c>
      <c r="G48" s="17"/>
      <c r="H48" s="18"/>
      <c r="I48" s="21">
        <f t="shared" ref="I48:I49" si="2">F48-C48</f>
        <v>0.10416666666666669</v>
      </c>
      <c r="J48" s="18"/>
      <c r="K48" s="20">
        <f t="shared" si="1"/>
        <v>5</v>
      </c>
      <c r="L48" s="92"/>
      <c r="M48" s="93"/>
      <c r="N48" s="4"/>
      <c r="O48" s="43">
        <f>IF(R20&lt;2,0,IF(D34&lt;3,400,300))*K51</f>
        <v>13600</v>
      </c>
      <c r="P48" s="41"/>
      <c r="Q48" s="41"/>
      <c r="R48" s="41"/>
      <c r="S48" s="41"/>
      <c r="T48" s="11" t="s">
        <v>38</v>
      </c>
      <c r="U48" s="4"/>
      <c r="V48" s="4"/>
      <c r="W48" s="4"/>
      <c r="X48" s="4"/>
      <c r="Y48" s="4"/>
      <c r="Z48" s="4"/>
    </row>
    <row r="49" spans="1:26" ht="13.5" customHeight="1">
      <c r="A49" s="16" t="s">
        <v>85</v>
      </c>
      <c r="B49" s="18"/>
      <c r="C49" s="21">
        <v>0.39583333333333331</v>
      </c>
      <c r="D49" s="17"/>
      <c r="E49" s="18"/>
      <c r="F49" s="21">
        <v>0.5</v>
      </c>
      <c r="G49" s="17"/>
      <c r="H49" s="18"/>
      <c r="I49" s="21">
        <f t="shared" si="2"/>
        <v>0.10416666666666669</v>
      </c>
      <c r="J49" s="18"/>
      <c r="K49" s="91">
        <f t="shared" si="1"/>
        <v>5</v>
      </c>
      <c r="L49" s="92"/>
      <c r="M49" s="9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89" t="s">
        <v>40</v>
      </c>
      <c r="B50" s="17"/>
      <c r="C50" s="17"/>
      <c r="D50" s="17"/>
      <c r="E50" s="18"/>
      <c r="F50" s="16" t="s">
        <v>41</v>
      </c>
      <c r="G50" s="17"/>
      <c r="H50" s="18"/>
      <c r="I50" s="21">
        <v>6.25E-2</v>
      </c>
      <c r="J50" s="18"/>
      <c r="K50" s="20">
        <f t="shared" si="1"/>
        <v>3</v>
      </c>
      <c r="L50" s="17"/>
      <c r="M50" s="18"/>
      <c r="N50" s="4"/>
      <c r="O50" s="36" t="s">
        <v>42</v>
      </c>
      <c r="P50" s="23"/>
      <c r="Q50" s="23"/>
      <c r="R50" s="23"/>
      <c r="S50" s="23"/>
      <c r="T50" s="24"/>
      <c r="U50" s="4"/>
      <c r="V50" s="4"/>
      <c r="W50" s="4"/>
      <c r="X50" s="4"/>
      <c r="Y50" s="4"/>
      <c r="Z50" s="4"/>
    </row>
    <row r="51" spans="1:26" ht="13.5" customHeight="1">
      <c r="A51" s="88" t="s">
        <v>81</v>
      </c>
      <c r="B51" s="17"/>
      <c r="C51" s="17"/>
      <c r="D51" s="17"/>
      <c r="E51" s="17"/>
      <c r="F51" s="17"/>
      <c r="G51" s="18"/>
      <c r="H51" s="16" t="s">
        <v>43</v>
      </c>
      <c r="I51" s="17"/>
      <c r="J51" s="18"/>
      <c r="K51" s="20">
        <f>SUM(K46:K49)-K50</f>
        <v>34</v>
      </c>
      <c r="L51" s="17"/>
      <c r="M51" s="18"/>
      <c r="N51" s="4"/>
      <c r="O51" s="43">
        <f>IF(R20&lt;3,0,IF(D41&lt;3, 400, 300))*K51</f>
        <v>10200</v>
      </c>
      <c r="P51" s="41"/>
      <c r="Q51" s="41"/>
      <c r="R51" s="41"/>
      <c r="S51" s="41"/>
      <c r="T51" s="11" t="s">
        <v>38</v>
      </c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90" t="s">
        <v>44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4"/>
      <c r="O53" s="12"/>
      <c r="P53" s="83">
        <f>SUM(O45,O48,O51)</f>
        <v>37400</v>
      </c>
      <c r="Q53" s="84"/>
      <c r="R53" s="84"/>
      <c r="S53" s="85"/>
      <c r="T53" s="13" t="s">
        <v>38</v>
      </c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90" t="s">
        <v>45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14"/>
      <c r="O55" s="86">
        <f>IF(D27&lt;3,MIN(13000,O45),MIN(10000,O45))+IF(D34&lt;3,MIN(13000,O48*0.5),MIN(10000,O48*0.5))+IF(D41&lt;3,MIN(13000,O51*0.5),MIN(10000,O51*0.5))</f>
        <v>24900</v>
      </c>
      <c r="P55" s="84"/>
      <c r="Q55" s="84"/>
      <c r="R55" s="84"/>
      <c r="S55" s="85"/>
      <c r="T55" s="15" t="s">
        <v>38</v>
      </c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47">
    <mergeCell ref="F47:H47"/>
    <mergeCell ref="I47:J47"/>
    <mergeCell ref="A35:C35"/>
    <mergeCell ref="D35:J35"/>
    <mergeCell ref="A28:C28"/>
    <mergeCell ref="D28:J28"/>
    <mergeCell ref="A30:T30"/>
    <mergeCell ref="D31:I31"/>
    <mergeCell ref="J31:J32"/>
    <mergeCell ref="K31:T31"/>
    <mergeCell ref="K32:T35"/>
    <mergeCell ref="D42:J42"/>
    <mergeCell ref="A44:M44"/>
    <mergeCell ref="O44:T44"/>
    <mergeCell ref="C45:E45"/>
    <mergeCell ref="F45:H45"/>
    <mergeCell ref="I45:J45"/>
    <mergeCell ref="K47:M47"/>
    <mergeCell ref="O47:T47"/>
    <mergeCell ref="K45:M45"/>
    <mergeCell ref="O45:S45"/>
    <mergeCell ref="C46:E46"/>
    <mergeCell ref="F46:H46"/>
    <mergeCell ref="I46:J46"/>
    <mergeCell ref="C53:M53"/>
    <mergeCell ref="P53:S53"/>
    <mergeCell ref="A55:M55"/>
    <mergeCell ref="O55:S55"/>
    <mergeCell ref="I49:J49"/>
    <mergeCell ref="K49:M49"/>
    <mergeCell ref="A50:E50"/>
    <mergeCell ref="F50:H50"/>
    <mergeCell ref="I50:J50"/>
    <mergeCell ref="K50:M50"/>
    <mergeCell ref="O50:T50"/>
    <mergeCell ref="C48:E48"/>
    <mergeCell ref="F48:H48"/>
    <mergeCell ref="I48:J48"/>
    <mergeCell ref="K48:M48"/>
    <mergeCell ref="O48:S48"/>
    <mergeCell ref="C49:E49"/>
    <mergeCell ref="F49:H49"/>
    <mergeCell ref="A51:G51"/>
    <mergeCell ref="H51:J51"/>
    <mergeCell ref="K51:M51"/>
    <mergeCell ref="O51:S51"/>
    <mergeCell ref="K46:M46"/>
    <mergeCell ref="C47:E47"/>
    <mergeCell ref="A19:T19"/>
    <mergeCell ref="E20:G20"/>
    <mergeCell ref="H20:I20"/>
    <mergeCell ref="J20:L20"/>
    <mergeCell ref="M20:O20"/>
    <mergeCell ref="P20:Q20"/>
    <mergeCell ref="R20:S20"/>
    <mergeCell ref="A34:C34"/>
    <mergeCell ref="D34:E34"/>
    <mergeCell ref="B32:I32"/>
    <mergeCell ref="B33:J33"/>
    <mergeCell ref="G34:H34"/>
    <mergeCell ref="I34:J34"/>
    <mergeCell ref="A20:D20"/>
    <mergeCell ref="A23:T23"/>
    <mergeCell ref="D24:I24"/>
    <mergeCell ref="J24:J25"/>
    <mergeCell ref="K24:T24"/>
    <mergeCell ref="A24:A25"/>
    <mergeCell ref="B24:C24"/>
    <mergeCell ref="B26:J26"/>
    <mergeCell ref="A27:C27"/>
    <mergeCell ref="D27:E27"/>
    <mergeCell ref="A1:T2"/>
    <mergeCell ref="B3:C3"/>
    <mergeCell ref="D3:I3"/>
    <mergeCell ref="J3:J4"/>
    <mergeCell ref="K3:K4"/>
    <mergeCell ref="L3:Q4"/>
    <mergeCell ref="B4:I4"/>
    <mergeCell ref="B5:K6"/>
    <mergeCell ref="L5:N5"/>
    <mergeCell ref="O5:T5"/>
    <mergeCell ref="L6:N6"/>
    <mergeCell ref="O6:T6"/>
    <mergeCell ref="G27:H27"/>
    <mergeCell ref="I27:J27"/>
    <mergeCell ref="A17:K17"/>
    <mergeCell ref="L17:N17"/>
    <mergeCell ref="O17:T17"/>
    <mergeCell ref="A3:A4"/>
    <mergeCell ref="A5:A6"/>
    <mergeCell ref="A7:C7"/>
    <mergeCell ref="A11:A12"/>
    <mergeCell ref="B11:C11"/>
    <mergeCell ref="A13:A14"/>
    <mergeCell ref="A45:B45"/>
    <mergeCell ref="A49:B49"/>
    <mergeCell ref="A47:B47"/>
    <mergeCell ref="A46:B46"/>
    <mergeCell ref="A48:B48"/>
    <mergeCell ref="B25:I25"/>
    <mergeCell ref="K25:T28"/>
    <mergeCell ref="R3:R4"/>
    <mergeCell ref="S3:T4"/>
    <mergeCell ref="L7:N7"/>
    <mergeCell ref="O7:T7"/>
    <mergeCell ref="D7:K7"/>
    <mergeCell ref="A8:K8"/>
    <mergeCell ref="L8:N8"/>
    <mergeCell ref="O8:T8"/>
    <mergeCell ref="A9:K9"/>
    <mergeCell ref="L9:N9"/>
    <mergeCell ref="O9:T9"/>
    <mergeCell ref="D11:I11"/>
    <mergeCell ref="J11:J12"/>
    <mergeCell ref="K11:K12"/>
    <mergeCell ref="L11:Q12"/>
    <mergeCell ref="R11:R12"/>
    <mergeCell ref="S11:T12"/>
    <mergeCell ref="A37:T37"/>
    <mergeCell ref="D38:I38"/>
    <mergeCell ref="J38:J39"/>
    <mergeCell ref="K38:T38"/>
    <mergeCell ref="B39:I39"/>
    <mergeCell ref="K39:T42"/>
    <mergeCell ref="B40:J40"/>
    <mergeCell ref="A42:C42"/>
    <mergeCell ref="A31:A32"/>
    <mergeCell ref="B31:C31"/>
    <mergeCell ref="A38:A39"/>
    <mergeCell ref="B38:C38"/>
    <mergeCell ref="A41:C41"/>
    <mergeCell ref="D41:E41"/>
    <mergeCell ref="G41:H41"/>
    <mergeCell ref="I41:J41"/>
    <mergeCell ref="A16:K16"/>
    <mergeCell ref="L16:N16"/>
    <mergeCell ref="O16:T16"/>
    <mergeCell ref="A15:C15"/>
    <mergeCell ref="B12:I12"/>
    <mergeCell ref="B13:K14"/>
    <mergeCell ref="L13:N13"/>
    <mergeCell ref="O13:T13"/>
    <mergeCell ref="L14:N14"/>
    <mergeCell ref="O14:T14"/>
    <mergeCell ref="L15:N15"/>
    <mergeCell ref="O15:T15"/>
    <mergeCell ref="D15:K15"/>
  </mergeCells>
  <phoneticPr fontId="7"/>
  <dataValidations count="2">
    <dataValidation type="list" allowBlank="1" showErrorMessage="1" sqref="D28 D35 D42" xr:uid="{00000000-0002-0000-0100-000000000000}">
      <formula1>"(該当を選んで下さい),授乳室が必要,粉ミルク,授乳室と粉ミルク併用"</formula1>
    </dataValidation>
    <dataValidation type="custom" allowBlank="1" showInputMessage="1" showErrorMessage="1" prompt="終了時刻を入れて下さい_x000a_(例)　16:30" sqref="F46:F49" xr:uid="{00000000-0002-0000-0100-000001000000}">
      <formula1>AND(GTE(F46,MIN((0.333333333333333),(0.8125))),LTE(F46,MAX((0.333333333333333),(0.8125))))</formula1>
    </dataValidation>
  </dataValidations>
  <hyperlinks>
    <hyperlink ref="O7" r:id="rId1" xr:uid="{00000000-0004-0000-0100-000000000000}"/>
    <hyperlink ref="O15" r:id="rId2" xr:uid="{00000000-0004-0000-0100-000001000000}"/>
  </hyperlinks>
  <pageMargins left="0.7" right="0.7" top="0.75" bottom="0.75" header="0" footer="0"/>
  <pageSetup paperSize="9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Machida</dc:creator>
  <cp:lastModifiedBy>taguchitanireina</cp:lastModifiedBy>
  <dcterms:created xsi:type="dcterms:W3CDTF">2017-03-29T01:26:14Z</dcterms:created>
  <dcterms:modified xsi:type="dcterms:W3CDTF">2025-01-17T02:22:30Z</dcterms:modified>
</cp:coreProperties>
</file>